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90" yWindow="-90" windowWidth="25790" windowHeight="13980" tabRatio="676"/>
  </bookViews>
  <sheets>
    <sheet name="Cover Page" sheetId="4" r:id="rId1"/>
    <sheet name="INSTRUCTION TO FILL BoQ" sheetId="6" r:id="rId2"/>
    <sheet name="GRAND SUMMARY" sheetId="5" r:id="rId3"/>
    <sheet name="BoQ - El-Fasher" sheetId="2" r:id="rId4"/>
    <sheet name="BoQ - Zalengei" sheetId="3" r:id="rId5"/>
  </sheets>
  <definedNames>
    <definedName name="_xlnm.Print_Area" localSheetId="4">'BoQ - Zalengei'!$A$1:$F$99</definedName>
    <definedName name="_xlnm.Print_Area" localSheetId="2">'GRAND SUMMARY'!$A$1:$F$41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6" i="2" l="1"/>
  <c r="F37" i="2"/>
  <c r="F38" i="2"/>
  <c r="F33" i="2"/>
  <c r="F32" i="2"/>
  <c r="F26" i="2"/>
  <c r="F29" i="2"/>
  <c r="F20" i="2"/>
  <c r="F21" i="2"/>
  <c r="F22" i="2"/>
  <c r="F23" i="2"/>
  <c r="F19" i="2"/>
  <c r="F92" i="3"/>
  <c r="F91" i="3"/>
  <c r="F83" i="3"/>
  <c r="F84" i="3"/>
  <c r="F85" i="3"/>
  <c r="F86" i="3"/>
  <c r="F87" i="3"/>
  <c r="F88" i="3"/>
  <c r="F79" i="3"/>
  <c r="F80" i="3"/>
  <c r="F78" i="3"/>
  <c r="F75" i="3"/>
  <c r="F74" i="3"/>
  <c r="F69" i="3"/>
  <c r="F70" i="3"/>
  <c r="F71" i="3"/>
  <c r="F65" i="3"/>
  <c r="F66" i="3"/>
  <c r="F60" i="3"/>
  <c r="F61" i="3"/>
  <c r="F62" i="3"/>
  <c r="F59" i="3"/>
  <c r="F53" i="3"/>
  <c r="F54" i="3"/>
  <c r="F55" i="3"/>
  <c r="F56" i="3"/>
  <c r="F44" i="3"/>
  <c r="F45" i="3"/>
  <c r="F46" i="3"/>
  <c r="F50" i="3"/>
  <c r="F49" i="3"/>
  <c r="F38" i="3"/>
  <c r="F39" i="3"/>
  <c r="F40" i="3"/>
  <c r="F41" i="3"/>
  <c r="F33" i="3"/>
  <c r="F34" i="3"/>
  <c r="F35" i="3"/>
  <c r="F27" i="3"/>
  <c r="F28" i="3"/>
  <c r="F29" i="3"/>
  <c r="F30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B12" i="2"/>
  <c r="A12" i="2"/>
  <c r="B11" i="2"/>
  <c r="A11" i="2"/>
  <c r="B10" i="2"/>
  <c r="A10" i="2"/>
  <c r="B9" i="2"/>
  <c r="A9" i="2"/>
  <c r="B8" i="2"/>
  <c r="F24" i="2" l="1"/>
  <c r="D8" i="2" s="1"/>
  <c r="F93" i="3"/>
  <c r="D20" i="3" s="1"/>
  <c r="F27" i="2"/>
  <c r="D9" i="2" s="1"/>
  <c r="F34" i="2"/>
  <c r="D11" i="2" s="1"/>
  <c r="F39" i="2"/>
  <c r="D12" i="2" s="1"/>
  <c r="F30" i="2"/>
  <c r="D10" i="2" s="1"/>
  <c r="F42" i="3"/>
  <c r="D10" i="3" s="1"/>
  <c r="F51" i="3"/>
  <c r="D12" i="3" s="1"/>
  <c r="F67" i="3"/>
  <c r="D15" i="3" s="1"/>
  <c r="F81" i="3"/>
  <c r="D18" i="3" s="1"/>
  <c r="F89" i="3"/>
  <c r="D19" i="3" s="1"/>
  <c r="F72" i="3"/>
  <c r="D16" i="3" s="1"/>
  <c r="F63" i="3"/>
  <c r="D14" i="3" s="1"/>
  <c r="F47" i="3"/>
  <c r="D11" i="3" s="1"/>
  <c r="F36" i="3"/>
  <c r="D9" i="3" s="1"/>
  <c r="F57" i="3"/>
  <c r="D13" i="3" s="1"/>
  <c r="F31" i="3"/>
  <c r="D8" i="3" s="1"/>
  <c r="F76" i="3"/>
  <c r="D17" i="3" s="1"/>
  <c r="D13" i="2" l="1"/>
  <c r="D8" i="5" s="1"/>
  <c r="D21" i="3"/>
  <c r="D10" i="5" s="1"/>
  <c r="D28" i="5" l="1"/>
</calcChain>
</file>

<file path=xl/sharedStrings.xml><?xml version="1.0" encoding="utf-8"?>
<sst xmlns="http://schemas.openxmlformats.org/spreadsheetml/2006/main" count="319" uniqueCount="162">
  <si>
    <t>Supply of Pipe line material</t>
  </si>
  <si>
    <t>Supply of HDPE materials-All Polyethylene material shall be PE 100 ,PN 10 SDR 17  ( unless otherwise stated )  suitable for butt fusion jointing and the rate shall include for supply and delivery to the work site of all pipes, fittings &amp; specials including  all other associated accessories such as gaskets, backing rings (to suite PN 16flange), bolts and nuts, etc. required for complete installation.</t>
  </si>
  <si>
    <t>HDPE Pipes</t>
  </si>
  <si>
    <t xml:space="preserve">OD 450 ,PN 10,SDR 17  pipes </t>
  </si>
  <si>
    <t>M</t>
  </si>
  <si>
    <t xml:space="preserve">OD 315,PN 10,SDR 17  pipes </t>
  </si>
  <si>
    <t xml:space="preserve">OD 250 ,PN 10,SDR 17  pipes </t>
  </si>
  <si>
    <t xml:space="preserve">OD 160 ,PN 10,SDR 17  pipes </t>
  </si>
  <si>
    <t>OD 110 ,PN 10,SDR 17  pipes</t>
  </si>
  <si>
    <t>OD 63,PN 10,SDR 17  pipes</t>
  </si>
  <si>
    <t>HDPE Stub flanges</t>
  </si>
  <si>
    <t>Nr</t>
  </si>
  <si>
    <t>1.2.4</t>
  </si>
  <si>
    <t>OD 250  stub flange complete with DN 250 backing ring, nuts and bolts &amp; gaskets</t>
  </si>
  <si>
    <t>1.2.6</t>
  </si>
  <si>
    <t>OD 160  stub flange complete with DN 150 backing ring, nuts and bolts &amp; gaskets</t>
  </si>
  <si>
    <t>1.2.7</t>
  </si>
  <si>
    <t>OD 110  stub flange complete with DN 100 backing ring, nuts and bolts &amp; gaskets</t>
  </si>
  <si>
    <t>HDPE Bends</t>
  </si>
  <si>
    <t>1.3.4</t>
  </si>
  <si>
    <t>OD 250mm ,90  ̊</t>
  </si>
  <si>
    <t>1.3.5</t>
  </si>
  <si>
    <t>OD 160mm ,90  ̊</t>
  </si>
  <si>
    <t>1.3.8</t>
  </si>
  <si>
    <t>1.3.9</t>
  </si>
  <si>
    <t>HDPE Tees for Junctions</t>
  </si>
  <si>
    <t>1.4.3</t>
  </si>
  <si>
    <t>250X250</t>
  </si>
  <si>
    <t>1.4.5</t>
  </si>
  <si>
    <t>160X160</t>
  </si>
  <si>
    <t>HDPE Tees Cross for Junctions</t>
  </si>
  <si>
    <t>1.5.1</t>
  </si>
  <si>
    <t>1.5.3</t>
  </si>
  <si>
    <t>HDPE Reducers</t>
  </si>
  <si>
    <t>1.6.6</t>
  </si>
  <si>
    <t>250X160</t>
  </si>
  <si>
    <t>1.6.9</t>
  </si>
  <si>
    <t>250X110</t>
  </si>
  <si>
    <t>1.6.10</t>
  </si>
  <si>
    <t>160x110</t>
  </si>
  <si>
    <t>1.6.13</t>
  </si>
  <si>
    <t>110x63</t>
  </si>
  <si>
    <t>End Caps</t>
  </si>
  <si>
    <t>1.7.1</t>
  </si>
  <si>
    <t>1.7.2</t>
  </si>
  <si>
    <t>160mm</t>
  </si>
  <si>
    <t>1.7.3</t>
  </si>
  <si>
    <t>110mm</t>
  </si>
  <si>
    <t>1.7.4</t>
  </si>
  <si>
    <t xml:space="preserve">63mm </t>
  </si>
  <si>
    <t>PPR Tapping Saddles</t>
  </si>
  <si>
    <t>1.8.2</t>
  </si>
  <si>
    <t>160x 63 tapping saddle with suitable adapter to connect 63mm HDPE pipe</t>
  </si>
  <si>
    <t>1.8.3</t>
  </si>
  <si>
    <t>110x63  tapping saddle with suitable adapter to connect 63mm HDPE pipe</t>
  </si>
  <si>
    <t>DI dismentaling Joints</t>
  </si>
  <si>
    <t xml:space="preserve">DI dismentaling Joint DN 150 mm </t>
  </si>
  <si>
    <t>Waltman type Flowmeters</t>
  </si>
  <si>
    <t>1.11.1</t>
  </si>
  <si>
    <t>200mm Double flange woltman type bulk water meters</t>
  </si>
  <si>
    <t>1.11.2</t>
  </si>
  <si>
    <t>150mm Double flange woltman type bulk water meters</t>
  </si>
  <si>
    <t>1.11.3</t>
  </si>
  <si>
    <t>50mm Double flangetype bulk water meters</t>
  </si>
  <si>
    <t>Double flange Valves</t>
  </si>
  <si>
    <t xml:space="preserve">DN 250 sluice valve                                  </t>
  </si>
  <si>
    <t xml:space="preserve">DN 200 mm sluice valve                       </t>
  </si>
  <si>
    <t xml:space="preserve">DN 150 mm sluice valve                       </t>
  </si>
  <si>
    <t xml:space="preserve">DN 100 sluice valve                                 </t>
  </si>
  <si>
    <t>100X100</t>
  </si>
  <si>
    <t>315X160</t>
  </si>
  <si>
    <t>OD 250mm ,45  ̊</t>
  </si>
  <si>
    <t>90mm  orfice  Air valves with suitable adapter to connect with 250 mm HDPE pipe including all necessary fittings</t>
  </si>
  <si>
    <t>90mm  orfice  Air valves with suitable adapter to connect with 160 mm HDPE pipe including all necessary fittings</t>
  </si>
  <si>
    <t>90mm  orfice  Air valves with suitable adapter to connect with110 mm HDPE pipe including all necessary fittings</t>
  </si>
  <si>
    <t xml:space="preserve">DI dismentaling Joint DN 250 mm </t>
  </si>
  <si>
    <t xml:space="preserve">DN 250 Non Return valve                                  </t>
  </si>
  <si>
    <t xml:space="preserve">DN 150 mm Non Return valve                       </t>
  </si>
  <si>
    <t xml:space="preserve">DN 100 Non Return valve                                 </t>
  </si>
  <si>
    <t>Flange Adapters</t>
  </si>
  <si>
    <t>Flange Adapter DN 250</t>
  </si>
  <si>
    <t>Flange Adapter DN 150</t>
  </si>
  <si>
    <t>1.1.1</t>
  </si>
  <si>
    <t>1.1.2</t>
  </si>
  <si>
    <t>1.1.3</t>
  </si>
  <si>
    <t>1.1.5</t>
  </si>
  <si>
    <t>1.1.6</t>
  </si>
  <si>
    <t>1.1.7</t>
  </si>
  <si>
    <t>OD 110mm ,90  ̊</t>
  </si>
  <si>
    <t>1.9.3</t>
  </si>
  <si>
    <t>1.9.4</t>
  </si>
  <si>
    <t>1.9.5</t>
  </si>
  <si>
    <t>1.10.1</t>
  </si>
  <si>
    <t>1.10.3</t>
  </si>
  <si>
    <t>BILLS OF QUANTITIES</t>
  </si>
  <si>
    <t xml:space="preserve">Supply of Pipes, Fittings and Bulk Water Meters in Zalengei, Central Darfur; Republic of Sudan </t>
  </si>
  <si>
    <t>Curr.</t>
  </si>
  <si>
    <t>AMOUNT</t>
  </si>
  <si>
    <t>UNIT RATE</t>
  </si>
  <si>
    <t>SUMMARY</t>
  </si>
  <si>
    <t>USD</t>
  </si>
  <si>
    <t>ITEM</t>
  </si>
  <si>
    <t>DESCRIPTION</t>
  </si>
  <si>
    <t>UNIT</t>
  </si>
  <si>
    <t>QTY</t>
  </si>
  <si>
    <t>Total Sub-section Sum Carried to Summary</t>
  </si>
  <si>
    <t>Name of Signatory:</t>
  </si>
  <si>
    <t>[insert here]</t>
  </si>
  <si>
    <t>Designation:</t>
  </si>
  <si>
    <t>Signature:</t>
  </si>
  <si>
    <t>[sign here]</t>
  </si>
  <si>
    <t xml:space="preserve">Date Signed: </t>
  </si>
  <si>
    <r>
      <t xml:space="preserve">BoQ </t>
    </r>
    <r>
      <rPr>
        <b/>
        <sz val="10"/>
        <color theme="1"/>
        <rFont val="Arial"/>
        <family val="2"/>
      </rPr>
      <t>TOTAL TO BE CARRIED TO GRAND SUMMARY</t>
    </r>
  </si>
  <si>
    <t>Supply of Pipes, Fittings and Bulk Water Meters</t>
  </si>
  <si>
    <t>2.2.2</t>
  </si>
  <si>
    <t>2.2.3</t>
  </si>
  <si>
    <t>2.2.4</t>
  </si>
  <si>
    <t>2.2.5</t>
  </si>
  <si>
    <t>2.2.6</t>
  </si>
  <si>
    <t>2.2.7</t>
  </si>
  <si>
    <t>2.2.8</t>
  </si>
  <si>
    <t>2.3.1</t>
  </si>
  <si>
    <t>2.3.2</t>
  </si>
  <si>
    <t>GENERAL</t>
  </si>
  <si>
    <t>Double orfice Air valves</t>
  </si>
  <si>
    <t>Legal Name of Bidder:</t>
  </si>
  <si>
    <t xml:space="preserve">Supply of Pipes, Fittings and Bulk Water Meters in El-Fasher, North Darfur; Republic of Sudan </t>
  </si>
  <si>
    <t>ETHIOPIA OPERATIONAL HUB (ETOH): SUDAN Office</t>
  </si>
  <si>
    <t>1.6.14</t>
  </si>
  <si>
    <t xml:space="preserve">200mm </t>
  </si>
  <si>
    <t>United Nations Office for Project Services</t>
  </si>
  <si>
    <t>ETHIOPIA OPERATIONAL HUB (ETOH)</t>
  </si>
  <si>
    <t>BILL OF QUANTITIES (BOQ)</t>
  </si>
  <si>
    <t>Contents</t>
  </si>
  <si>
    <t>* Cover Page</t>
  </si>
  <si>
    <t>* Preamble</t>
  </si>
  <si>
    <t>* Instruction How to Price BoQs</t>
  </si>
  <si>
    <t>* Grand Summary</t>
  </si>
  <si>
    <t>* Bill of Quantities (BoQs)</t>
  </si>
  <si>
    <t>Failure to complete all sections of the BOQ may result to automatic disqualification of your bid.</t>
  </si>
  <si>
    <t>[insert date of bid submission]</t>
  </si>
  <si>
    <t>SUDAN OFFICE</t>
  </si>
  <si>
    <t xml:space="preserve">RETURNABLE PRICE SCHEDULE </t>
  </si>
  <si>
    <r>
      <t>NOTE: It is a MANDATORY requirement for bidders</t>
    </r>
    <r>
      <rPr>
        <b/>
        <sz val="10"/>
        <color rgb="FFFF0000"/>
        <rFont val="Times New Roman"/>
        <family val="1"/>
      </rPr>
      <t xml:space="preserve"> to complete and return both this </t>
    </r>
    <r>
      <rPr>
        <b/>
        <u/>
        <sz val="10"/>
        <color rgb="FFFF0000"/>
        <rFont val="Times New Roman"/>
        <family val="1"/>
      </rPr>
      <t xml:space="preserve">excel BOQs </t>
    </r>
    <r>
      <rPr>
        <b/>
        <sz val="10"/>
        <color rgb="FFFF0000"/>
        <rFont val="Times New Roman"/>
        <family val="1"/>
      </rPr>
      <t xml:space="preserve">and its respective </t>
    </r>
    <r>
      <rPr>
        <b/>
        <u/>
        <sz val="10"/>
        <color rgb="FFFF0000"/>
        <rFont val="Times New Roman"/>
        <family val="1"/>
      </rPr>
      <t>duly signed pdf</t>
    </r>
    <r>
      <rPr>
        <b/>
        <sz val="10"/>
        <color rgb="FFFF0000"/>
        <rFont val="Times New Roman"/>
        <family val="1"/>
      </rPr>
      <t xml:space="preserve"> for Authentication</t>
    </r>
  </si>
  <si>
    <t>GRAND SUMMARY</t>
  </si>
  <si>
    <t>GRAND TOTAL</t>
  </si>
  <si>
    <t>ETHIOPIA OPERATIONAL HUB (ETOH) - SUDAN Office</t>
  </si>
  <si>
    <t>INSTRUCTION WHEN SUBMITTING PRICED BOQ ALONG DULY SIGNED RETURNABLE BID SCHEDULES</t>
  </si>
  <si>
    <t>INSTRUCTIONS:</t>
  </si>
  <si>
    <t>Prospect Bidders/Contractors are strongly advised to follow the below instructions when filling out Bill of Quantities (BoQ):</t>
  </si>
  <si>
    <r>
      <t xml:space="preserve">You are </t>
    </r>
    <r>
      <rPr>
        <b/>
        <sz val="10"/>
        <color rgb="FFFF0000"/>
        <rFont val="Arial"/>
        <family val="2"/>
      </rPr>
      <t xml:space="preserve">not allow to change </t>
    </r>
    <r>
      <rPr>
        <sz val="10"/>
        <rFont val="Arial"/>
        <family val="2"/>
      </rPr>
      <t xml:space="preserve">any item descriptions on this BOQ.Failure to abide by it will result to automatic disqualification of your bid.  </t>
    </r>
  </si>
  <si>
    <t xml:space="preserve">You are only required to fill in the cells under the column “Rate/Unit Price” corresponding to works description in the currency indicated on BoQs </t>
  </si>
  <si>
    <t>Upon filling in the Rate and/or Unit Price, all other calculations will be done automatically, meaning you do not have to temple with any other cell within this spread sheet.</t>
  </si>
  <si>
    <t xml:space="preserve">The summary sheet will also be fill in automatically, you do not have to temple with it. </t>
  </si>
  <si>
    <t>At the bottom of the BoQ sheet, you are also require to sign in the space left for it to authenticate the submission.</t>
  </si>
  <si>
    <t>UNOPS has factor in the various percentages, which cannot be change. They are fixed and base on your total price, these will be calculated automatically.</t>
  </si>
  <si>
    <r>
      <t>Please note that this BoQ forms is part of the “Returnable Bid Schedules” and as such should be returned (</t>
    </r>
    <r>
      <rPr>
        <b/>
        <sz val="10"/>
        <rFont val="Arial"/>
        <family val="2"/>
      </rPr>
      <t>BOTH THE PRINTED AND DULY SIGNED FORM; and the Excel Soft Copies</t>
    </r>
    <r>
      <rPr>
        <sz val="10"/>
        <rFont val="Arial"/>
        <family val="2"/>
      </rPr>
      <t xml:space="preserve"> for Arithmetic check) along with all other documents when submitting your tender.</t>
    </r>
  </si>
  <si>
    <t xml:space="preserve">Supply of Pipes, Fittings and Bulk Water Meters in El-Fasher and Zalengei, Darfur; Republic of Sudan </t>
  </si>
  <si>
    <t>BoQ Nr.1 -  Supply of Pipes, Fittings and Bulk Water Meters in El-Fasher</t>
  </si>
  <si>
    <t xml:space="preserve">BoQ Nr.2 - Supply of Pipes, Fittings and Bulk Water Meters in Zalengei </t>
  </si>
  <si>
    <t>BoQ TOTAL TO BE CARRIED TO GRAND SUMMARY</t>
  </si>
  <si>
    <r>
      <rPr>
        <b/>
        <sz val="14"/>
        <rFont val="Times New Roman"/>
        <family val="1"/>
      </rPr>
      <t>Tender Reference: ITB/2019/8588</t>
    </r>
    <r>
      <rPr>
        <b/>
        <sz val="12"/>
        <rFont val="Times New Roman"/>
        <family val="1"/>
      </rPr>
      <t xml:space="preserve">
Supply of Pipes, Fittings and Bulk Water Meters in El-Fasher and Zalengei, Darfur; Republic of Sudan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</si>
</sst>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.0"/>
    <numFmt numFmtId="165" formatCode="00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Times New Roman"/>
      <family val="1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color theme="1"/>
      <name val="Tahoma"/>
      <family val="2"/>
    </font>
    <font>
      <b/>
      <sz val="10"/>
      <color theme="1"/>
      <name val="Arial"/>
      <family val="2"/>
    </font>
    <font>
      <b/>
      <sz val="10"/>
      <name val="Tahoma"/>
      <family val="2"/>
    </font>
    <font>
      <b/>
      <sz val="10"/>
      <color theme="1"/>
      <name val="Tahoma"/>
      <family val="2"/>
    </font>
    <font>
      <b/>
      <sz val="10"/>
      <color rgb="FF000000"/>
      <name val="Tahoma"/>
      <family val="2"/>
    </font>
    <font>
      <sz val="10"/>
      <name val="Tahoma"/>
      <family val="2"/>
    </font>
    <font>
      <sz val="10"/>
      <color rgb="FF000000"/>
      <name val="Tahoma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8"/>
      <name val="Times New Roman"/>
      <family val="1"/>
    </font>
    <font>
      <b/>
      <u/>
      <sz val="12"/>
      <name val="Times New Roman"/>
      <family val="1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00FF"/>
      <name val="Times New Roman"/>
      <family val="1"/>
    </font>
    <font>
      <b/>
      <u/>
      <sz val="10"/>
      <color rgb="FFFF0000"/>
      <name val="Times New Roman"/>
      <family val="1"/>
    </font>
    <font>
      <b/>
      <sz val="11"/>
      <color rgb="FF0000FF"/>
      <name val="Tahoma"/>
      <family val="2"/>
    </font>
    <font>
      <b/>
      <sz val="1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lightGray">
        <fgColor indexed="8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02">
    <xf numFmtId="0" fontId="0" fillId="0" borderId="0" xfId="0"/>
    <xf numFmtId="164" fontId="10" fillId="0" borderId="1" xfId="6" applyNumberFormat="1" applyFont="1" applyFill="1" applyBorder="1" applyAlignment="1">
      <alignment vertical="top"/>
    </xf>
    <xf numFmtId="0" fontId="11" fillId="0" borderId="1" xfId="6" applyFont="1" applyFill="1" applyBorder="1" applyAlignment="1">
      <alignment horizontal="left" vertical="top"/>
    </xf>
    <xf numFmtId="4" fontId="11" fillId="0" borderId="1" xfId="3" applyNumberFormat="1" applyFont="1" applyBorder="1" applyAlignment="1">
      <alignment horizontal="right" vertical="top"/>
    </xf>
    <xf numFmtId="43" fontId="9" fillId="0" borderId="3" xfId="1" applyFont="1" applyFill="1" applyBorder="1" applyAlignment="1">
      <alignment horizontal="center" vertical="top"/>
    </xf>
    <xf numFmtId="0" fontId="12" fillId="0" borderId="2" xfId="0" applyFont="1" applyBorder="1" applyAlignment="1">
      <alignment horizontal="left" vertical="top"/>
    </xf>
    <xf numFmtId="0" fontId="12" fillId="6" borderId="2" xfId="0" applyFont="1" applyFill="1" applyBorder="1" applyAlignment="1">
      <alignment horizontal="left" vertical="top"/>
    </xf>
    <xf numFmtId="0" fontId="11" fillId="6" borderId="2" xfId="0" applyFont="1" applyFill="1" applyBorder="1" applyAlignment="1">
      <alignment horizontal="left" vertical="top"/>
    </xf>
    <xf numFmtId="0" fontId="11" fillId="0" borderId="2" xfId="0" applyFont="1" applyFill="1" applyBorder="1" applyAlignment="1">
      <alignment horizontal="left" vertical="top"/>
    </xf>
    <xf numFmtId="0" fontId="12" fillId="0" borderId="2" xfId="0" applyFont="1" applyFill="1" applyBorder="1" applyAlignment="1">
      <alignment horizontal="left" vertical="top"/>
    </xf>
    <xf numFmtId="0" fontId="11" fillId="6" borderId="2" xfId="2" applyFont="1" applyFill="1" applyBorder="1" applyAlignment="1">
      <alignment horizontal="left" vertical="top"/>
    </xf>
    <xf numFmtId="0" fontId="12" fillId="0" borderId="2" xfId="0" applyFont="1" applyBorder="1" applyAlignment="1">
      <alignment horizontal="left" vertical="top" wrapText="1"/>
    </xf>
    <xf numFmtId="0" fontId="12" fillId="6" borderId="2" xfId="0" applyFont="1" applyFill="1" applyBorder="1" applyAlignment="1">
      <alignment horizontal="left" vertical="top" wrapText="1"/>
    </xf>
    <xf numFmtId="164" fontId="7" fillId="0" borderId="7" xfId="6" applyNumberFormat="1" applyFont="1" applyFill="1" applyBorder="1" applyAlignment="1">
      <alignment horizontal="left" vertical="top"/>
    </xf>
    <xf numFmtId="4" fontId="8" fillId="0" borderId="6" xfId="7" applyNumberFormat="1" applyFont="1" applyBorder="1" applyAlignment="1">
      <alignment horizontal="left" vertical="top"/>
    </xf>
    <xf numFmtId="43" fontId="9" fillId="0" borderId="6" xfId="1" applyFont="1" applyFill="1" applyBorder="1" applyAlignment="1">
      <alignment horizontal="center" vertical="top"/>
    </xf>
    <xf numFmtId="43" fontId="9" fillId="0" borderId="8" xfId="1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4" fontId="5" fillId="0" borderId="1" xfId="0" applyNumberFormat="1" applyFont="1" applyBorder="1" applyAlignment="1">
      <alignment horizontal="right" vertical="top"/>
    </xf>
    <xf numFmtId="164" fontId="10" fillId="0" borderId="2" xfId="6" applyNumberFormat="1" applyFont="1" applyFill="1" applyBorder="1" applyAlignment="1">
      <alignment horizontal="center" vertical="top"/>
    </xf>
    <xf numFmtId="2" fontId="10" fillId="0" borderId="2" xfId="6" applyNumberFormat="1" applyFont="1" applyFill="1" applyBorder="1" applyAlignment="1">
      <alignment horizontal="center" vertical="top"/>
    </xf>
    <xf numFmtId="2" fontId="9" fillId="2" borderId="3" xfId="0" applyNumberFormat="1" applyFont="1" applyFill="1" applyBorder="1" applyAlignment="1">
      <alignment horizontal="right" vertical="top"/>
    </xf>
    <xf numFmtId="0" fontId="9" fillId="2" borderId="3" xfId="0" applyFont="1" applyFill="1" applyBorder="1" applyAlignment="1">
      <alignment horizontal="right" vertical="top"/>
    </xf>
    <xf numFmtId="0" fontId="9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right" vertical="top"/>
    </xf>
    <xf numFmtId="2" fontId="9" fillId="2" borderId="1" xfId="0" applyNumberFormat="1" applyFont="1" applyFill="1" applyBorder="1" applyAlignment="1">
      <alignment horizontal="right" vertical="top"/>
    </xf>
    <xf numFmtId="2" fontId="12" fillId="2" borderId="3" xfId="0" applyNumberFormat="1" applyFont="1" applyFill="1" applyBorder="1" applyAlignment="1">
      <alignment horizontal="right" vertical="top"/>
    </xf>
    <xf numFmtId="0" fontId="9" fillId="4" borderId="1" xfId="6" applyFont="1" applyFill="1" applyBorder="1" applyAlignment="1">
      <alignment horizontal="center" vertical="top"/>
    </xf>
    <xf numFmtId="4" fontId="11" fillId="4" borderId="1" xfId="3" applyNumberFormat="1" applyFont="1" applyFill="1" applyBorder="1" applyAlignment="1">
      <alignment horizontal="right" vertical="top"/>
    </xf>
    <xf numFmtId="4" fontId="5" fillId="7" borderId="1" xfId="7" applyNumberFormat="1" applyFont="1" applyFill="1" applyBorder="1" applyAlignment="1">
      <alignment horizontal="center" vertical="top"/>
    </xf>
    <xf numFmtId="0" fontId="11" fillId="7" borderId="1" xfId="7" applyFont="1" applyFill="1" applyBorder="1" applyAlignment="1">
      <alignment horizontal="center" vertical="top"/>
    </xf>
    <xf numFmtId="4" fontId="11" fillId="7" borderId="1" xfId="7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vertical="top"/>
    </xf>
    <xf numFmtId="0" fontId="14" fillId="0" borderId="1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left" vertical="top" wrapText="1"/>
    </xf>
    <xf numFmtId="0" fontId="12" fillId="6" borderId="1" xfId="0" applyFont="1" applyFill="1" applyBorder="1" applyAlignment="1">
      <alignment horizontal="justify" vertical="top"/>
    </xf>
    <xf numFmtId="0" fontId="9" fillId="0" borderId="1" xfId="0" applyFont="1" applyFill="1" applyBorder="1" applyAlignment="1">
      <alignment horizontal="justify" vertical="top"/>
    </xf>
    <xf numFmtId="0" fontId="5" fillId="4" borderId="1" xfId="6" applyFont="1" applyFill="1" applyBorder="1" applyAlignment="1">
      <alignment horizontal="right" vertical="top" wrapText="1"/>
    </xf>
    <xf numFmtId="0" fontId="2" fillId="4" borderId="1" xfId="6" applyFont="1" applyFill="1" applyBorder="1" applyAlignment="1">
      <alignment horizontal="left" vertical="top"/>
    </xf>
    <xf numFmtId="2" fontId="17" fillId="4" borderId="1" xfId="1" applyNumberFormat="1" applyFont="1" applyFill="1" applyBorder="1" applyAlignment="1">
      <alignment horizontal="right" vertical="top" wrapText="1"/>
    </xf>
    <xf numFmtId="43" fontId="7" fillId="4" borderId="1" xfId="1" applyFont="1" applyFill="1" applyBorder="1" applyAlignment="1">
      <alignment horizontal="center" vertical="top" wrapText="1"/>
    </xf>
    <xf numFmtId="0" fontId="15" fillId="0" borderId="1" xfId="2" applyFont="1" applyFill="1" applyBorder="1" applyAlignment="1">
      <alignment horizontal="center" vertical="top"/>
    </xf>
    <xf numFmtId="0" fontId="9" fillId="2" borderId="1" xfId="2" applyFont="1" applyFill="1" applyBorder="1" applyAlignment="1">
      <alignment horizontal="justify" vertical="top"/>
    </xf>
    <xf numFmtId="0" fontId="15" fillId="2" borderId="1" xfId="2" applyFont="1" applyFill="1" applyBorder="1" applyAlignment="1">
      <alignment horizontal="center" vertical="top"/>
    </xf>
    <xf numFmtId="0" fontId="12" fillId="6" borderId="1" xfId="2" applyFont="1" applyFill="1" applyBorder="1" applyAlignment="1">
      <alignment horizontal="justify" vertical="top"/>
    </xf>
    <xf numFmtId="0" fontId="9" fillId="2" borderId="1" xfId="0" applyFont="1" applyFill="1" applyBorder="1" applyAlignment="1">
      <alignment horizontal="justify" vertical="top"/>
    </xf>
    <xf numFmtId="0" fontId="12" fillId="6" borderId="1" xfId="0" applyFont="1" applyFill="1" applyBorder="1" applyAlignment="1">
      <alignment horizontal="justify" vertical="top" wrapText="1"/>
    </xf>
    <xf numFmtId="0" fontId="9" fillId="2" borderId="1" xfId="0" applyFont="1" applyFill="1" applyBorder="1" applyAlignment="1">
      <alignment horizontal="justify" vertical="top" wrapText="1"/>
    </xf>
    <xf numFmtId="0" fontId="9" fillId="2" borderId="1" xfId="0" applyFont="1" applyFill="1" applyBorder="1" applyAlignment="1">
      <alignment horizontal="center" vertical="top" wrapText="1"/>
    </xf>
    <xf numFmtId="0" fontId="11" fillId="0" borderId="6" xfId="6" applyFont="1" applyFill="1" applyBorder="1" applyAlignment="1">
      <alignment horizontal="left" vertical="top"/>
    </xf>
    <xf numFmtId="4" fontId="11" fillId="0" borderId="6" xfId="3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center" vertical="top"/>
    </xf>
    <xf numFmtId="0" fontId="4" fillId="5" borderId="14" xfId="0" applyFont="1" applyFill="1" applyBorder="1" applyAlignment="1">
      <alignment horizontal="left" vertical="top"/>
    </xf>
    <xf numFmtId="4" fontId="5" fillId="5" borderId="11" xfId="0" applyNumberFormat="1" applyFont="1" applyFill="1" applyBorder="1" applyAlignment="1">
      <alignment horizontal="left" vertical="top" wrapText="1"/>
    </xf>
    <xf numFmtId="0" fontId="5" fillId="5" borderId="11" xfId="0" applyFont="1" applyFill="1" applyBorder="1" applyAlignment="1">
      <alignment horizontal="center" vertical="top"/>
    </xf>
    <xf numFmtId="4" fontId="5" fillId="5" borderId="11" xfId="0" applyNumberFormat="1" applyFont="1" applyFill="1" applyBorder="1" applyAlignment="1">
      <alignment horizontal="center" vertical="top"/>
    </xf>
    <xf numFmtId="4" fontId="2" fillId="5" borderId="11" xfId="0" applyNumberFormat="1" applyFont="1" applyFill="1" applyBorder="1" applyAlignment="1">
      <alignment horizontal="center" vertical="top"/>
    </xf>
    <xf numFmtId="4" fontId="2" fillId="5" borderId="12" xfId="0" applyNumberFormat="1" applyFont="1" applyFill="1" applyBorder="1" applyAlignment="1">
      <alignment horizontal="center" vertical="top"/>
    </xf>
    <xf numFmtId="43" fontId="9" fillId="4" borderId="3" xfId="1" applyFont="1" applyFill="1" applyBorder="1" applyAlignment="1">
      <alignment horizontal="center" vertical="top"/>
    </xf>
    <xf numFmtId="0" fontId="5" fillId="7" borderId="2" xfId="7" applyFont="1" applyFill="1" applyBorder="1" applyAlignment="1">
      <alignment horizontal="left" vertical="top"/>
    </xf>
    <xf numFmtId="4" fontId="11" fillId="7" borderId="3" xfId="7" applyNumberFormat="1" applyFont="1" applyFill="1" applyBorder="1" applyAlignment="1">
      <alignment horizontal="center" vertical="top"/>
    </xf>
    <xf numFmtId="0" fontId="5" fillId="4" borderId="2" xfId="6" applyFont="1" applyFill="1" applyBorder="1" applyAlignment="1">
      <alignment horizontal="center" vertical="top"/>
    </xf>
    <xf numFmtId="2" fontId="16" fillId="4" borderId="3" xfId="1" applyNumberFormat="1" applyFont="1" applyFill="1" applyBorder="1" applyAlignment="1">
      <alignment horizontal="right" vertical="top" wrapText="1"/>
    </xf>
    <xf numFmtId="0" fontId="5" fillId="4" borderId="13" xfId="6" applyFont="1" applyFill="1" applyBorder="1" applyAlignment="1">
      <alignment horizontal="center" vertical="top"/>
    </xf>
    <xf numFmtId="0" fontId="5" fillId="4" borderId="5" xfId="6" applyFont="1" applyFill="1" applyBorder="1" applyAlignment="1">
      <alignment horizontal="right" vertical="top" wrapText="1"/>
    </xf>
    <xf numFmtId="0" fontId="2" fillId="4" borderId="5" xfId="6" applyFont="1" applyFill="1" applyBorder="1" applyAlignment="1">
      <alignment horizontal="left" vertical="top"/>
    </xf>
    <xf numFmtId="2" fontId="17" fillId="4" borderId="5" xfId="1" applyNumberFormat="1" applyFont="1" applyFill="1" applyBorder="1" applyAlignment="1">
      <alignment horizontal="right" vertical="top" wrapText="1"/>
    </xf>
    <xf numFmtId="43" fontId="7" fillId="4" borderId="5" xfId="1" applyFont="1" applyFill="1" applyBorder="1" applyAlignment="1">
      <alignment horizontal="center" vertical="top" wrapText="1"/>
    </xf>
    <xf numFmtId="2" fontId="16" fillId="4" borderId="18" xfId="1" applyNumberFormat="1" applyFont="1" applyFill="1" applyBorder="1" applyAlignment="1">
      <alignment horizontal="right" vertical="top" wrapText="1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4" fillId="2" borderId="1" xfId="0" applyFont="1" applyFill="1" applyBorder="1" applyAlignment="1">
      <alignment horizontal="right" vertical="top"/>
    </xf>
    <xf numFmtId="0" fontId="14" fillId="2" borderId="3" xfId="0" applyFont="1" applyFill="1" applyBorder="1" applyAlignment="1">
      <alignment horizontal="right" vertical="top"/>
    </xf>
    <xf numFmtId="0" fontId="14" fillId="2" borderId="1" xfId="0" applyFont="1" applyFill="1" applyBorder="1" applyAlignment="1">
      <alignment horizontal="right" vertical="top" wrapText="1"/>
    </xf>
    <xf numFmtId="2" fontId="7" fillId="4" borderId="1" xfId="1" applyNumberFormat="1" applyFont="1" applyFill="1" applyBorder="1" applyAlignment="1">
      <alignment horizontal="right" vertical="top" wrapText="1"/>
    </xf>
    <xf numFmtId="0" fontId="9" fillId="2" borderId="1" xfId="0" applyFont="1" applyFill="1" applyBorder="1" applyAlignment="1">
      <alignment horizontal="right" vertical="top" wrapText="1"/>
    </xf>
    <xf numFmtId="2" fontId="9" fillId="8" borderId="1" xfId="0" applyNumberFormat="1" applyFont="1" applyFill="1" applyBorder="1" applyAlignment="1">
      <alignment horizontal="right" vertical="top"/>
    </xf>
    <xf numFmtId="0" fontId="19" fillId="0" borderId="22" xfId="0" applyFont="1" applyFill="1" applyBorder="1" applyAlignment="1">
      <alignment vertical="top"/>
    </xf>
    <xf numFmtId="0" fontId="19" fillId="0" borderId="23" xfId="0" applyFont="1" applyFill="1" applyBorder="1" applyAlignment="1">
      <alignment vertical="top"/>
    </xf>
    <xf numFmtId="0" fontId="19" fillId="0" borderId="24" xfId="0" applyFont="1" applyFill="1" applyBorder="1" applyAlignment="1">
      <alignment vertical="top"/>
    </xf>
    <xf numFmtId="0" fontId="19" fillId="0" borderId="25" xfId="0" applyFont="1" applyFill="1" applyBorder="1" applyAlignment="1">
      <alignment vertical="top"/>
    </xf>
    <xf numFmtId="0" fontId="19" fillId="0" borderId="0" xfId="0" applyFont="1" applyFill="1" applyBorder="1" applyAlignment="1">
      <alignment vertical="top"/>
    </xf>
    <xf numFmtId="0" fontId="19" fillId="0" borderId="26" xfId="0" applyFont="1" applyFill="1" applyBorder="1" applyAlignment="1">
      <alignment vertical="top"/>
    </xf>
    <xf numFmtId="0" fontId="20" fillId="0" borderId="0" xfId="8" applyFont="1" applyFill="1" applyBorder="1" applyAlignment="1">
      <alignment vertical="top"/>
    </xf>
    <xf numFmtId="0" fontId="20" fillId="0" borderId="26" xfId="8" applyFont="1" applyFill="1" applyBorder="1" applyAlignment="1">
      <alignment vertical="top"/>
    </xf>
    <xf numFmtId="0" fontId="20" fillId="0" borderId="0" xfId="0" applyFont="1" applyFill="1" applyBorder="1" applyAlignment="1">
      <alignment horizontal="center" vertical="top"/>
    </xf>
    <xf numFmtId="0" fontId="20" fillId="0" borderId="26" xfId="0" applyFont="1" applyFill="1" applyBorder="1" applyAlignment="1">
      <alignment horizontal="center" vertical="top"/>
    </xf>
    <xf numFmtId="0" fontId="21" fillId="0" borderId="25" xfId="5" applyFont="1" applyFill="1" applyBorder="1" applyAlignment="1">
      <alignment horizontal="center" vertical="top" wrapText="1"/>
    </xf>
    <xf numFmtId="0" fontId="21" fillId="0" borderId="0" xfId="5" applyFont="1" applyFill="1" applyBorder="1" applyAlignment="1">
      <alignment horizontal="center" vertical="top" wrapText="1"/>
    </xf>
    <xf numFmtId="0" fontId="21" fillId="0" borderId="26" xfId="5" applyFont="1" applyFill="1" applyBorder="1" applyAlignment="1">
      <alignment horizontal="center" vertical="top" wrapText="1"/>
    </xf>
    <xf numFmtId="0" fontId="19" fillId="0" borderId="25" xfId="0" applyFont="1" applyBorder="1" applyAlignment="1">
      <alignment horizontal="left" vertical="top"/>
    </xf>
    <xf numFmtId="0" fontId="26" fillId="0" borderId="25" xfId="5" applyFont="1" applyBorder="1" applyAlignment="1">
      <alignment horizontal="left" vertical="top"/>
    </xf>
    <xf numFmtId="0" fontId="19" fillId="0" borderId="25" xfId="10" applyFont="1" applyBorder="1" applyAlignment="1">
      <alignment vertical="top"/>
    </xf>
    <xf numFmtId="0" fontId="19" fillId="0" borderId="0" xfId="10" applyFont="1" applyBorder="1" applyAlignment="1">
      <alignment vertical="top"/>
    </xf>
    <xf numFmtId="0" fontId="19" fillId="0" borderId="26" xfId="10" applyFont="1" applyBorder="1" applyAlignment="1">
      <alignment vertical="top"/>
    </xf>
    <xf numFmtId="0" fontId="25" fillId="0" borderId="25" xfId="9" applyFont="1" applyFill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5" borderId="15" xfId="0" applyFont="1" applyFill="1" applyBorder="1" applyAlignment="1">
      <alignment horizontal="center" vertical="top"/>
    </xf>
    <xf numFmtId="4" fontId="8" fillId="5" borderId="16" xfId="0" applyNumberFormat="1" applyFont="1" applyFill="1" applyBorder="1" applyAlignment="1">
      <alignment horizontal="left" vertical="top"/>
    </xf>
    <xf numFmtId="0" fontId="5" fillId="5" borderId="16" xfId="0" applyFont="1" applyFill="1" applyBorder="1" applyAlignment="1">
      <alignment horizontal="center" vertical="top"/>
    </xf>
    <xf numFmtId="4" fontId="5" fillId="5" borderId="16" xfId="0" applyNumberFormat="1" applyFont="1" applyFill="1" applyBorder="1" applyAlignment="1">
      <alignment horizontal="center" vertical="top"/>
    </xf>
    <xf numFmtId="4" fontId="2" fillId="5" borderId="16" xfId="0" applyNumberFormat="1" applyFont="1" applyFill="1" applyBorder="1" applyAlignment="1">
      <alignment horizontal="center" vertical="top"/>
    </xf>
    <xf numFmtId="4" fontId="2" fillId="5" borderId="17" xfId="0" applyNumberFormat="1" applyFont="1" applyFill="1" applyBorder="1" applyAlignment="1">
      <alignment horizontal="right" vertical="top"/>
    </xf>
    <xf numFmtId="0" fontId="5" fillId="0" borderId="2" xfId="0" applyFont="1" applyBorder="1" applyAlignment="1">
      <alignment horizontal="center" vertical="top"/>
    </xf>
    <xf numFmtId="4" fontId="5" fillId="0" borderId="1" xfId="0" applyNumberFormat="1" applyFont="1" applyBorder="1" applyAlignment="1">
      <alignment horizontal="justify" vertical="top"/>
    </xf>
    <xf numFmtId="0" fontId="5" fillId="0" borderId="1" xfId="0" applyFont="1" applyBorder="1" applyAlignment="1">
      <alignment horizontal="center"/>
    </xf>
    <xf numFmtId="4" fontId="5" fillId="0" borderId="1" xfId="0" applyNumberFormat="1" applyFont="1" applyBorder="1" applyAlignment="1">
      <alignment horizontal="center"/>
    </xf>
    <xf numFmtId="4" fontId="5" fillId="0" borderId="3" xfId="0" applyNumberFormat="1" applyFont="1" applyBorder="1" applyAlignment="1">
      <alignment horizontal="right"/>
    </xf>
    <xf numFmtId="0" fontId="6" fillId="0" borderId="1" xfId="0" applyFont="1" applyBorder="1" applyAlignment="1">
      <alignment horizontal="center" vertical="top"/>
    </xf>
    <xf numFmtId="4" fontId="5" fillId="0" borderId="1" xfId="3" applyNumberFormat="1" applyFont="1" applyBorder="1" applyAlignment="1">
      <alignment horizontal="right" vertical="top"/>
    </xf>
    <xf numFmtId="4" fontId="5" fillId="0" borderId="1" xfId="0" applyNumberFormat="1" applyFont="1" applyBorder="1" applyAlignment="1">
      <alignment horizontal="center" vertical="top"/>
    </xf>
    <xf numFmtId="4" fontId="5" fillId="0" borderId="3" xfId="0" applyNumberFormat="1" applyFont="1" applyBorder="1" applyAlignment="1">
      <alignment horizontal="right" vertical="top"/>
    </xf>
    <xf numFmtId="0" fontId="5" fillId="9" borderId="2" xfId="0" applyFont="1" applyFill="1" applyBorder="1" applyAlignment="1">
      <alignment horizontal="center" vertical="top"/>
    </xf>
    <xf numFmtId="4" fontId="5" fillId="9" borderId="1" xfId="0" applyNumberFormat="1" applyFont="1" applyFill="1" applyBorder="1" applyAlignment="1">
      <alignment horizontal="justify" vertical="top"/>
    </xf>
    <xf numFmtId="0" fontId="5" fillId="9" borderId="1" xfId="0" applyFont="1" applyFill="1" applyBorder="1" applyAlignment="1">
      <alignment horizontal="center" vertical="top"/>
    </xf>
    <xf numFmtId="4" fontId="5" fillId="9" borderId="1" xfId="3" applyNumberFormat="1" applyFont="1" applyFill="1" applyBorder="1" applyAlignment="1">
      <alignment horizontal="right" vertical="top"/>
    </xf>
    <xf numFmtId="4" fontId="5" fillId="9" borderId="1" xfId="0" applyNumberFormat="1" applyFont="1" applyFill="1" applyBorder="1" applyAlignment="1">
      <alignment horizontal="center" vertical="top"/>
    </xf>
    <xf numFmtId="4" fontId="5" fillId="9" borderId="3" xfId="0" applyNumberFormat="1" applyFont="1" applyFill="1" applyBorder="1" applyAlignment="1">
      <alignment horizontal="right" vertical="top"/>
    </xf>
    <xf numFmtId="4" fontId="5" fillId="0" borderId="1" xfId="0" applyNumberFormat="1" applyFont="1" applyFill="1" applyBorder="1" applyAlignment="1">
      <alignment horizontal="justify" vertical="top"/>
    </xf>
    <xf numFmtId="4" fontId="5" fillId="9" borderId="1" xfId="0" applyNumberFormat="1" applyFont="1" applyFill="1" applyBorder="1" applyAlignment="1">
      <alignment horizontal="right" vertical="top"/>
    </xf>
    <xf numFmtId="4" fontId="5" fillId="0" borderId="1" xfId="0" applyNumberFormat="1" applyFont="1" applyBorder="1" applyAlignment="1" applyProtection="1">
      <alignment horizontal="justify" vertical="top"/>
    </xf>
    <xf numFmtId="0" fontId="5" fillId="0" borderId="1" xfId="0" applyFont="1" applyBorder="1" applyAlignment="1">
      <alignment horizontal="center" vertical="top"/>
    </xf>
    <xf numFmtId="0" fontId="5" fillId="9" borderId="14" xfId="0" applyFont="1" applyFill="1" applyBorder="1" applyAlignment="1">
      <alignment horizontal="center" vertical="top"/>
    </xf>
    <xf numFmtId="4" fontId="5" fillId="9" borderId="11" xfId="0" applyNumberFormat="1" applyFont="1" applyFill="1" applyBorder="1" applyAlignment="1">
      <alignment horizontal="justify" vertical="top"/>
    </xf>
    <xf numFmtId="0" fontId="5" fillId="9" borderId="11" xfId="0" applyFont="1" applyFill="1" applyBorder="1" applyAlignment="1">
      <alignment horizontal="center" vertical="top"/>
    </xf>
    <xf numFmtId="4" fontId="5" fillId="9" borderId="11" xfId="3" applyNumberFormat="1" applyFont="1" applyFill="1" applyBorder="1" applyAlignment="1">
      <alignment horizontal="right" vertical="top"/>
    </xf>
    <xf numFmtId="4" fontId="5" fillId="9" borderId="11" xfId="0" applyNumberFormat="1" applyFont="1" applyFill="1" applyBorder="1" applyAlignment="1">
      <alignment horizontal="center" vertical="top"/>
    </xf>
    <xf numFmtId="4" fontId="5" fillId="9" borderId="12" xfId="0" applyNumberFormat="1" applyFont="1" applyFill="1" applyBorder="1" applyAlignment="1">
      <alignment horizontal="right" vertical="top"/>
    </xf>
    <xf numFmtId="4" fontId="5" fillId="0" borderId="6" xfId="3" applyNumberFormat="1" applyFont="1" applyBorder="1" applyAlignment="1">
      <alignment horizontal="right" vertical="top"/>
    </xf>
    <xf numFmtId="4" fontId="5" fillId="2" borderId="3" xfId="0" applyNumberFormat="1" applyFont="1" applyFill="1" applyBorder="1" applyAlignment="1">
      <alignment horizontal="right" vertical="top"/>
    </xf>
    <xf numFmtId="4" fontId="5" fillId="2" borderId="1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" fontId="5" fillId="2" borderId="1" xfId="3" applyNumberFormat="1" applyFont="1" applyFill="1" applyBorder="1" applyAlignment="1">
      <alignment horizontal="right" vertical="top"/>
    </xf>
    <xf numFmtId="0" fontId="5" fillId="4" borderId="29" xfId="0" applyFont="1" applyFill="1" applyBorder="1" applyAlignment="1">
      <alignment horizontal="center" vertical="top"/>
    </xf>
    <xf numFmtId="4" fontId="5" fillId="4" borderId="30" xfId="0" applyNumberFormat="1" applyFont="1" applyFill="1" applyBorder="1" applyAlignment="1">
      <alignment horizontal="left" vertical="top"/>
    </xf>
    <xf numFmtId="4" fontId="5" fillId="4" borderId="30" xfId="3" applyNumberFormat="1" applyFont="1" applyFill="1" applyBorder="1" applyAlignment="1">
      <alignment horizontal="right" vertical="top"/>
    </xf>
    <xf numFmtId="4" fontId="5" fillId="4" borderId="30" xfId="0" applyNumberFormat="1" applyFont="1" applyFill="1" applyBorder="1" applyAlignment="1">
      <alignment horizontal="center" vertical="top"/>
    </xf>
    <xf numFmtId="4" fontId="5" fillId="4" borderId="31" xfId="0" applyNumberFormat="1" applyFont="1" applyFill="1" applyBorder="1" applyAlignment="1">
      <alignment horizontal="right" vertical="top"/>
    </xf>
    <xf numFmtId="4" fontId="5" fillId="0" borderId="1" xfId="0" applyNumberFormat="1" applyFont="1" applyBorder="1" applyAlignment="1">
      <alignment horizontal="left" vertical="top"/>
    </xf>
    <xf numFmtId="0" fontId="2" fillId="2" borderId="1" xfId="0" applyFont="1" applyFill="1" applyBorder="1" applyAlignment="1">
      <alignment horizontal="center" vertical="top"/>
    </xf>
    <xf numFmtId="4" fontId="5" fillId="2" borderId="1" xfId="0" applyNumberFormat="1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top"/>
    </xf>
    <xf numFmtId="4" fontId="5" fillId="2" borderId="1" xfId="0" applyNumberFormat="1" applyFont="1" applyFill="1" applyBorder="1" applyAlignment="1">
      <alignment horizontal="right" vertical="top"/>
    </xf>
    <xf numFmtId="4" fontId="6" fillId="2" borderId="1" xfId="0" applyNumberFormat="1" applyFont="1" applyFill="1" applyBorder="1" applyAlignment="1">
      <alignment horizontal="justify" vertical="top"/>
    </xf>
    <xf numFmtId="4" fontId="2" fillId="2" borderId="1" xfId="0" applyNumberFormat="1" applyFont="1" applyFill="1" applyBorder="1" applyAlignment="1">
      <alignment horizontal="left" vertical="top"/>
    </xf>
    <xf numFmtId="4" fontId="2" fillId="2" borderId="1" xfId="0" applyNumberFormat="1" applyFont="1" applyFill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4" fontId="5" fillId="0" borderId="16" xfId="0" applyNumberFormat="1" applyFont="1" applyBorder="1" applyAlignment="1">
      <alignment horizontal="left" vertical="top"/>
    </xf>
    <xf numFmtId="0" fontId="5" fillId="0" borderId="16" xfId="0" applyFont="1" applyBorder="1" applyAlignment="1">
      <alignment horizontal="center" vertical="top"/>
    </xf>
    <xf numFmtId="4" fontId="5" fillId="0" borderId="16" xfId="3" applyNumberFormat="1" applyFont="1" applyBorder="1" applyAlignment="1">
      <alignment horizontal="right" vertical="top"/>
    </xf>
    <xf numFmtId="4" fontId="5" fillId="0" borderId="16" xfId="0" applyNumberFormat="1" applyFont="1" applyBorder="1" applyAlignment="1">
      <alignment horizontal="center" vertical="top"/>
    </xf>
    <xf numFmtId="4" fontId="5" fillId="0" borderId="17" xfId="0" applyNumberFormat="1" applyFont="1" applyBorder="1" applyAlignment="1">
      <alignment horizontal="right" vertical="top"/>
    </xf>
    <xf numFmtId="0" fontId="2" fillId="2" borderId="2" xfId="0" applyFont="1" applyFill="1" applyBorder="1" applyAlignment="1">
      <alignment horizontal="center" vertical="top"/>
    </xf>
    <xf numFmtId="0" fontId="5" fillId="2" borderId="14" xfId="0" applyFont="1" applyFill="1" applyBorder="1" applyAlignment="1">
      <alignment horizontal="center" vertical="top"/>
    </xf>
    <xf numFmtId="4" fontId="5" fillId="2" borderId="11" xfId="0" applyNumberFormat="1" applyFont="1" applyFill="1" applyBorder="1" applyAlignment="1">
      <alignment horizontal="justify" vertical="top"/>
    </xf>
    <xf numFmtId="0" fontId="6" fillId="2" borderId="11" xfId="0" applyFont="1" applyFill="1" applyBorder="1" applyAlignment="1">
      <alignment horizontal="center" vertical="top"/>
    </xf>
    <xf numFmtId="4" fontId="5" fillId="2" borderId="11" xfId="3" applyNumberFormat="1" applyFont="1" applyFill="1" applyBorder="1" applyAlignment="1">
      <alignment horizontal="right" vertical="top"/>
    </xf>
    <xf numFmtId="4" fontId="5" fillId="2" borderId="11" xfId="0" applyNumberFormat="1" applyFont="1" applyFill="1" applyBorder="1" applyAlignment="1">
      <alignment horizontal="center" vertical="top"/>
    </xf>
    <xf numFmtId="4" fontId="5" fillId="2" borderId="12" xfId="0" applyNumberFormat="1" applyFont="1" applyFill="1" applyBorder="1" applyAlignment="1">
      <alignment horizontal="right" vertical="top"/>
    </xf>
    <xf numFmtId="4" fontId="29" fillId="0" borderId="11" xfId="0" applyNumberFormat="1" applyFont="1" applyBorder="1" applyAlignment="1">
      <alignment horizontal="right" vertical="top"/>
    </xf>
    <xf numFmtId="0" fontId="5" fillId="4" borderId="30" xfId="0" applyFont="1" applyFill="1" applyBorder="1" applyAlignment="1">
      <alignment horizontal="center" vertical="top"/>
    </xf>
    <xf numFmtId="0" fontId="2" fillId="0" borderId="9" xfId="11" applyFont="1" applyBorder="1" applyAlignment="1">
      <alignment vertical="top"/>
    </xf>
    <xf numFmtId="0" fontId="5" fillId="0" borderId="9" xfId="11" applyFont="1" applyBorder="1" applyAlignment="1">
      <alignment horizontal="center" vertical="top"/>
    </xf>
    <xf numFmtId="0" fontId="2" fillId="0" borderId="9" xfId="11" applyFont="1" applyBorder="1" applyAlignment="1">
      <alignment horizontal="center" vertical="top"/>
    </xf>
    <xf numFmtId="0" fontId="2" fillId="0" borderId="19" xfId="11" applyFont="1" applyBorder="1" applyAlignment="1">
      <alignment horizontal="center" vertical="top"/>
    </xf>
    <xf numFmtId="4" fontId="5" fillId="0" borderId="5" xfId="0" applyNumberFormat="1" applyFont="1" applyBorder="1" applyAlignment="1">
      <alignment horizontal="right" vertical="top"/>
    </xf>
    <xf numFmtId="0" fontId="0" fillId="0" borderId="32" xfId="0" applyBorder="1"/>
    <xf numFmtId="4" fontId="29" fillId="0" borderId="1" xfId="0" applyNumberFormat="1" applyFont="1" applyBorder="1" applyAlignment="1">
      <alignment horizontal="right" vertical="top"/>
    </xf>
    <xf numFmtId="0" fontId="5" fillId="0" borderId="6" xfId="6" applyFont="1" applyFill="1" applyBorder="1" applyAlignment="1">
      <alignment horizontal="left" vertical="top"/>
    </xf>
    <xf numFmtId="43" fontId="7" fillId="0" borderId="6" xfId="1" applyFont="1" applyFill="1" applyBorder="1" applyAlignment="1">
      <alignment horizontal="center" vertical="top"/>
    </xf>
    <xf numFmtId="43" fontId="7" fillId="0" borderId="8" xfId="1" applyFont="1" applyFill="1" applyBorder="1" applyAlignment="1">
      <alignment horizontal="center" vertical="top"/>
    </xf>
    <xf numFmtId="0" fontId="5" fillId="0" borderId="1" xfId="6" applyFont="1" applyFill="1" applyBorder="1" applyAlignment="1">
      <alignment horizontal="left" vertical="top"/>
    </xf>
    <xf numFmtId="43" fontId="7" fillId="0" borderId="3" xfId="1" applyFont="1" applyFill="1" applyBorder="1" applyAlignment="1">
      <alignment horizontal="center" vertical="top"/>
    </xf>
    <xf numFmtId="0" fontId="7" fillId="4" borderId="1" xfId="6" applyFont="1" applyFill="1" applyBorder="1" applyAlignment="1">
      <alignment horizontal="center" vertical="top"/>
    </xf>
    <xf numFmtId="4" fontId="5" fillId="4" borderId="1" xfId="3" applyNumberFormat="1" applyFont="1" applyFill="1" applyBorder="1" applyAlignment="1">
      <alignment horizontal="right" vertical="top"/>
    </xf>
    <xf numFmtId="43" fontId="7" fillId="4" borderId="3" xfId="1" applyFont="1" applyFill="1" applyBorder="1" applyAlignment="1">
      <alignment horizontal="center" vertical="top"/>
    </xf>
    <xf numFmtId="0" fontId="5" fillId="7" borderId="1" xfId="7" applyFont="1" applyFill="1" applyBorder="1" applyAlignment="1">
      <alignment horizontal="center" vertical="top"/>
    </xf>
    <xf numFmtId="4" fontId="5" fillId="7" borderId="3" xfId="7" applyNumberFormat="1" applyFont="1" applyFill="1" applyBorder="1" applyAlignment="1">
      <alignment horizontal="center" vertical="top"/>
    </xf>
    <xf numFmtId="0" fontId="10" fillId="0" borderId="2" xfId="0" applyFont="1" applyBorder="1" applyAlignment="1">
      <alignment horizontal="left" vertical="top"/>
    </xf>
    <xf numFmtId="0" fontId="31" fillId="0" borderId="1" xfId="0" applyFont="1" applyFill="1" applyBorder="1" applyAlignment="1">
      <alignment vertical="top"/>
    </xf>
    <xf numFmtId="0" fontId="2" fillId="0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vertical="top"/>
    </xf>
    <xf numFmtId="0" fontId="10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/>
    </xf>
    <xf numFmtId="0" fontId="10" fillId="6" borderId="1" xfId="0" applyFont="1" applyFill="1" applyBorder="1" applyAlignment="1">
      <alignment horizontal="justify" vertical="top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justify" vertical="top"/>
    </xf>
    <xf numFmtId="0" fontId="7" fillId="2" borderId="1" xfId="0" applyFont="1" applyFill="1" applyBorder="1" applyAlignment="1">
      <alignment vertical="top"/>
    </xf>
    <xf numFmtId="2" fontId="7" fillId="8" borderId="1" xfId="0" applyNumberFormat="1" applyFont="1" applyFill="1" applyBorder="1" applyAlignment="1">
      <alignment horizontal="right" vertical="top"/>
    </xf>
    <xf numFmtId="2" fontId="10" fillId="2" borderId="3" xfId="0" applyNumberFormat="1" applyFont="1" applyFill="1" applyBorder="1" applyAlignment="1">
      <alignment horizontal="right" vertical="top"/>
    </xf>
    <xf numFmtId="2" fontId="7" fillId="2" borderId="1" xfId="0" applyNumberFormat="1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 vertical="top"/>
    </xf>
    <xf numFmtId="0" fontId="10" fillId="2" borderId="3" xfId="0" applyFont="1" applyFill="1" applyBorder="1" applyAlignment="1">
      <alignment horizontal="right" vertical="top"/>
    </xf>
    <xf numFmtId="0" fontId="5" fillId="0" borderId="2" xfId="0" applyFont="1" applyFill="1" applyBorder="1" applyAlignment="1">
      <alignment horizontal="left" vertical="top"/>
    </xf>
    <xf numFmtId="0" fontId="10" fillId="2" borderId="3" xfId="0" applyFont="1" applyFill="1" applyBorder="1" applyAlignment="1">
      <alignment horizontal="center" vertical="top"/>
    </xf>
    <xf numFmtId="2" fontId="7" fillId="2" borderId="1" xfId="3" applyNumberFormat="1" applyFont="1" applyFill="1" applyBorder="1" applyAlignment="1">
      <alignment horizontal="right" vertical="top"/>
    </xf>
    <xf numFmtId="2" fontId="10" fillId="2" borderId="3" xfId="3" applyNumberFormat="1" applyFont="1" applyFill="1" applyBorder="1" applyAlignment="1">
      <alignment horizontal="right" vertical="top"/>
    </xf>
    <xf numFmtId="0" fontId="7" fillId="0" borderId="1" xfId="2" applyFont="1" applyFill="1" applyBorder="1" applyAlignment="1">
      <alignment horizontal="justify" vertical="top"/>
    </xf>
    <xf numFmtId="0" fontId="32" fillId="0" borderId="1" xfId="2" applyFont="1" applyFill="1" applyBorder="1" applyAlignment="1">
      <alignment horizontal="center" vertical="top"/>
    </xf>
    <xf numFmtId="0" fontId="7" fillId="2" borderId="1" xfId="2" applyFont="1" applyFill="1" applyBorder="1" applyAlignment="1">
      <alignment horizontal="justify" vertical="top"/>
    </xf>
    <xf numFmtId="0" fontId="32" fillId="2" borderId="1" xfId="2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left" vertical="top"/>
    </xf>
    <xf numFmtId="0" fontId="5" fillId="6" borderId="2" xfId="2" applyFont="1" applyFill="1" applyBorder="1" applyAlignment="1">
      <alignment horizontal="left" vertical="top"/>
    </xf>
    <xf numFmtId="0" fontId="10" fillId="6" borderId="1" xfId="2" applyFont="1" applyFill="1" applyBorder="1" applyAlignment="1">
      <alignment horizontal="justify" vertical="top"/>
    </xf>
    <xf numFmtId="0" fontId="2" fillId="0" borderId="1" xfId="2" applyFont="1" applyFill="1" applyBorder="1" applyAlignment="1">
      <alignment horizontal="justify" vertical="top"/>
    </xf>
    <xf numFmtId="0" fontId="7" fillId="0" borderId="1" xfId="2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top"/>
    </xf>
    <xf numFmtId="2" fontId="5" fillId="6" borderId="2" xfId="0" applyNumberFormat="1" applyFont="1" applyFill="1" applyBorder="1" applyAlignment="1">
      <alignment horizontal="left" vertical="top"/>
    </xf>
    <xf numFmtId="2" fontId="5" fillId="0" borderId="2" xfId="0" applyNumberFormat="1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justify" vertical="top"/>
    </xf>
    <xf numFmtId="0" fontId="10" fillId="6" borderId="2" xfId="0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justify" vertical="top" wrapText="1"/>
    </xf>
    <xf numFmtId="0" fontId="7" fillId="2" borderId="1" xfId="0" applyFont="1" applyFill="1" applyBorder="1" applyAlignment="1">
      <alignment horizontal="right" vertical="top" wrapText="1"/>
    </xf>
    <xf numFmtId="0" fontId="10" fillId="0" borderId="2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justify" vertical="top" wrapText="1"/>
    </xf>
    <xf numFmtId="0" fontId="7" fillId="0" borderId="1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justify" vertical="top" wrapText="1"/>
    </xf>
    <xf numFmtId="0" fontId="7" fillId="2" borderId="1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left" vertical="top" wrapText="1"/>
    </xf>
    <xf numFmtId="0" fontId="33" fillId="0" borderId="19" xfId="0" applyFont="1" applyBorder="1"/>
    <xf numFmtId="0" fontId="33" fillId="0" borderId="20" xfId="0" applyFont="1" applyBorder="1"/>
    <xf numFmtId="0" fontId="33" fillId="0" borderId="21" xfId="0" applyFont="1" applyBorder="1"/>
    <xf numFmtId="0" fontId="25" fillId="0" borderId="0" xfId="5" quotePrefix="1" applyFont="1" applyFill="1" applyBorder="1" applyAlignment="1">
      <alignment horizontal="left" vertical="top"/>
    </xf>
    <xf numFmtId="0" fontId="25" fillId="0" borderId="26" xfId="5" quotePrefix="1" applyFont="1" applyFill="1" applyBorder="1" applyAlignment="1">
      <alignment horizontal="left" vertical="top"/>
    </xf>
    <xf numFmtId="0" fontId="21" fillId="0" borderId="25" xfId="5" applyFont="1" applyFill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21" fillId="0" borderId="26" xfId="5" applyFont="1" applyFill="1" applyBorder="1" applyAlignment="1">
      <alignment horizontal="center" vertical="center"/>
    </xf>
    <xf numFmtId="0" fontId="20" fillId="0" borderId="25" xfId="9" applyFont="1" applyFill="1" applyBorder="1" applyAlignment="1">
      <alignment horizontal="center" vertical="top"/>
    </xf>
    <xf numFmtId="0" fontId="22" fillId="0" borderId="0" xfId="0" applyFont="1" applyFill="1" applyBorder="1" applyAlignment="1">
      <alignment vertical="top"/>
    </xf>
    <xf numFmtId="0" fontId="22" fillId="0" borderId="26" xfId="0" applyFont="1" applyFill="1" applyBorder="1" applyAlignment="1">
      <alignment vertical="top"/>
    </xf>
    <xf numFmtId="0" fontId="20" fillId="0" borderId="25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26" xfId="0" applyFont="1" applyFill="1" applyBorder="1" applyAlignment="1">
      <alignment horizontal="center" vertical="top" wrapText="1"/>
    </xf>
    <xf numFmtId="165" fontId="23" fillId="0" borderId="27" xfId="9" applyNumberFormat="1" applyFont="1" applyFill="1" applyBorder="1" applyAlignment="1">
      <alignment horizontal="center" vertical="top" wrapText="1"/>
    </xf>
    <xf numFmtId="165" fontId="23" fillId="0" borderId="4" xfId="0" applyNumberFormat="1" applyFont="1" applyFill="1" applyBorder="1" applyAlignment="1">
      <alignment vertical="top" wrapText="1"/>
    </xf>
    <xf numFmtId="165" fontId="23" fillId="0" borderId="28" xfId="0" applyNumberFormat="1" applyFont="1" applyFill="1" applyBorder="1" applyAlignment="1">
      <alignment vertical="top" wrapText="1"/>
    </xf>
    <xf numFmtId="0" fontId="24" fillId="0" borderId="0" xfId="0" applyFont="1" applyBorder="1" applyAlignment="1">
      <alignment horizontal="left" vertical="top"/>
    </xf>
    <xf numFmtId="0" fontId="24" fillId="0" borderId="26" xfId="0" applyFont="1" applyBorder="1" applyAlignment="1">
      <alignment horizontal="left" vertical="top"/>
    </xf>
    <xf numFmtId="0" fontId="25" fillId="0" borderId="0" xfId="5" quotePrefix="1" applyFont="1" applyBorder="1" applyAlignment="1">
      <alignment horizontal="left" vertical="top"/>
    </xf>
    <xf numFmtId="0" fontId="25" fillId="0" borderId="26" xfId="5" quotePrefix="1" applyFont="1" applyBorder="1" applyAlignment="1">
      <alignment horizontal="left" vertical="top"/>
    </xf>
    <xf numFmtId="49" fontId="27" fillId="0" borderId="25" xfId="8" quotePrefix="1" applyNumberFormat="1" applyFont="1" applyFill="1" applyBorder="1" applyAlignment="1">
      <alignment horizontal="center" vertical="top"/>
    </xf>
    <xf numFmtId="49" fontId="27" fillId="0" borderId="0" xfId="8" applyNumberFormat="1" applyFont="1" applyFill="1" applyBorder="1" applyAlignment="1">
      <alignment horizontal="center" vertical="top"/>
    </xf>
    <xf numFmtId="49" fontId="27" fillId="0" borderId="26" xfId="8" applyNumberFormat="1" applyFont="1" applyFill="1" applyBorder="1" applyAlignment="1">
      <alignment horizontal="center" vertical="top"/>
    </xf>
    <xf numFmtId="49" fontId="3" fillId="0" borderId="25" xfId="8" quotePrefix="1" applyNumberFormat="1" applyFont="1" applyFill="1" applyBorder="1" applyAlignment="1">
      <alignment horizontal="right" vertical="top" indent="1"/>
    </xf>
    <xf numFmtId="49" fontId="3" fillId="0" borderId="0" xfId="8" applyNumberFormat="1" applyFont="1" applyFill="1" applyBorder="1" applyAlignment="1">
      <alignment horizontal="right" vertical="top" indent="1"/>
    </xf>
    <xf numFmtId="49" fontId="3" fillId="0" borderId="26" xfId="8" applyNumberFormat="1" applyFont="1" applyFill="1" applyBorder="1" applyAlignment="1">
      <alignment horizontal="right" vertical="top" indent="1"/>
    </xf>
    <xf numFmtId="0" fontId="25" fillId="0" borderId="25" xfId="9" applyFont="1" applyBorder="1" applyAlignment="1">
      <alignment horizontal="center" vertical="top" wrapText="1"/>
    </xf>
    <xf numFmtId="0" fontId="19" fillId="0" borderId="0" xfId="10" applyFont="1" applyBorder="1" applyAlignment="1">
      <alignment horizontal="center" vertical="top" wrapText="1"/>
    </xf>
    <xf numFmtId="0" fontId="19" fillId="0" borderId="26" xfId="10" applyFont="1" applyBorder="1" applyAlignment="1">
      <alignment horizontal="center" vertical="top" wrapText="1"/>
    </xf>
    <xf numFmtId="0" fontId="25" fillId="0" borderId="25" xfId="9" applyFont="1" applyBorder="1" applyAlignment="1">
      <alignment horizontal="center" vertical="top"/>
    </xf>
    <xf numFmtId="0" fontId="19" fillId="0" borderId="0" xfId="10" applyFont="1" applyBorder="1" applyAlignment="1">
      <alignment vertical="top"/>
    </xf>
    <xf numFmtId="0" fontId="19" fillId="0" borderId="26" xfId="10" applyFont="1" applyBorder="1" applyAlignment="1">
      <alignment vertical="top"/>
    </xf>
    <xf numFmtId="0" fontId="5" fillId="0" borderId="0" xfId="11" applyFont="1" applyBorder="1" applyAlignment="1">
      <alignment horizontal="left" vertical="top" wrapText="1"/>
    </xf>
    <xf numFmtId="0" fontId="5" fillId="0" borderId="10" xfId="11" applyFont="1" applyBorder="1" applyAlignment="1">
      <alignment horizontal="left" vertical="top" wrapText="1"/>
    </xf>
    <xf numFmtId="0" fontId="3" fillId="0" borderId="29" xfId="4" applyFont="1" applyFill="1" applyBorder="1" applyAlignment="1" applyProtection="1">
      <alignment horizontal="center" vertical="top" wrapText="1"/>
    </xf>
    <xf numFmtId="0" fontId="3" fillId="0" borderId="30" xfId="4" applyFont="1" applyFill="1" applyBorder="1" applyAlignment="1" applyProtection="1">
      <alignment horizontal="center" vertical="top" wrapText="1"/>
    </xf>
    <xf numFmtId="0" fontId="3" fillId="0" borderId="31" xfId="4" applyFont="1" applyFill="1" applyBorder="1" applyAlignment="1" applyProtection="1">
      <alignment horizontal="center" vertical="top" wrapText="1"/>
    </xf>
    <xf numFmtId="0" fontId="3" fillId="0" borderId="15" xfId="5" applyFont="1" applyFill="1" applyBorder="1" applyAlignment="1" applyProtection="1">
      <alignment horizontal="center" vertical="top" wrapText="1"/>
    </xf>
    <xf numFmtId="0" fontId="3" fillId="0" borderId="16" xfId="5" applyFont="1" applyFill="1" applyBorder="1" applyAlignment="1" applyProtection="1">
      <alignment horizontal="center" vertical="top" wrapText="1"/>
    </xf>
    <xf numFmtId="0" fontId="3" fillId="0" borderId="17" xfId="5" applyFont="1" applyFill="1" applyBorder="1" applyAlignment="1" applyProtection="1">
      <alignment horizontal="center" vertical="top" wrapText="1"/>
    </xf>
    <xf numFmtId="0" fontId="3" fillId="0" borderId="2" xfId="4" applyFont="1" applyFill="1" applyBorder="1" applyAlignment="1" applyProtection="1">
      <alignment horizontal="center" vertical="top" wrapText="1"/>
    </xf>
    <xf numFmtId="0" fontId="3" fillId="0" borderId="1" xfId="4" applyFont="1" applyFill="1" applyBorder="1" applyAlignment="1" applyProtection="1">
      <alignment horizontal="center" vertical="top" wrapText="1"/>
    </xf>
    <xf numFmtId="0" fontId="3" fillId="0" borderId="3" xfId="4" applyFont="1" applyFill="1" applyBorder="1" applyAlignment="1" applyProtection="1">
      <alignment horizontal="center" vertical="top" wrapText="1"/>
    </xf>
    <xf numFmtId="0" fontId="3" fillId="0" borderId="14" xfId="4" applyFont="1" applyFill="1" applyBorder="1" applyAlignment="1" applyProtection="1">
      <alignment horizontal="center" vertical="top" wrapText="1"/>
    </xf>
    <xf numFmtId="0" fontId="3" fillId="0" borderId="11" xfId="4" applyFont="1" applyFill="1" applyBorder="1" applyAlignment="1" applyProtection="1">
      <alignment horizontal="center" vertical="top" wrapText="1"/>
    </xf>
    <xf numFmtId="0" fontId="3" fillId="0" borderId="12" xfId="4" applyFont="1" applyFill="1" applyBorder="1" applyAlignment="1" applyProtection="1">
      <alignment horizontal="center" vertical="top" wrapText="1"/>
    </xf>
    <xf numFmtId="0" fontId="18" fillId="0" borderId="0" xfId="11" applyFont="1" applyBorder="1" applyAlignment="1">
      <alignment horizontal="left" vertical="top" wrapText="1"/>
    </xf>
    <xf numFmtId="0" fontId="18" fillId="0" borderId="10" xfId="11" applyFont="1" applyBorder="1" applyAlignment="1">
      <alignment horizontal="left" vertical="top" wrapText="1"/>
    </xf>
    <xf numFmtId="0" fontId="2" fillId="0" borderId="0" xfId="11" applyFont="1" applyBorder="1" applyAlignment="1">
      <alignment horizontal="left" vertical="top" wrapText="1"/>
    </xf>
    <xf numFmtId="0" fontId="2" fillId="0" borderId="10" xfId="11" applyFont="1" applyBorder="1" applyAlignment="1">
      <alignment horizontal="left" vertical="top" wrapText="1"/>
    </xf>
    <xf numFmtId="0" fontId="2" fillId="0" borderId="20" xfId="11" applyFont="1" applyBorder="1" applyAlignment="1">
      <alignment horizontal="left" vertical="top" wrapText="1"/>
    </xf>
    <xf numFmtId="0" fontId="2" fillId="0" borderId="21" xfId="11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3" fillId="0" borderId="15" xfId="4" applyFont="1" applyFill="1" applyBorder="1" applyAlignment="1" applyProtection="1">
      <alignment horizontal="center" vertical="top" wrapText="1"/>
    </xf>
    <xf numFmtId="0" fontId="3" fillId="0" borderId="16" xfId="4" applyFont="1" applyFill="1" applyBorder="1" applyAlignment="1" applyProtection="1">
      <alignment horizontal="center" vertical="top" wrapText="1"/>
    </xf>
    <xf numFmtId="0" fontId="3" fillId="0" borderId="17" xfId="4" applyFont="1" applyFill="1" applyBorder="1" applyAlignment="1" applyProtection="1">
      <alignment horizontal="center" vertical="top" wrapText="1"/>
    </xf>
    <xf numFmtId="0" fontId="3" fillId="0" borderId="2" xfId="5" applyFont="1" applyFill="1" applyBorder="1" applyAlignment="1" applyProtection="1">
      <alignment horizontal="center" vertical="top" wrapText="1"/>
    </xf>
    <xf numFmtId="0" fontId="3" fillId="0" borderId="1" xfId="5" applyFont="1" applyFill="1" applyBorder="1" applyAlignment="1" applyProtection="1">
      <alignment horizontal="center" vertical="top" wrapText="1"/>
    </xf>
    <xf numFmtId="0" fontId="3" fillId="0" borderId="3" xfId="5" applyFont="1" applyFill="1" applyBorder="1" applyAlignment="1" applyProtection="1">
      <alignment horizontal="center" vertical="top" wrapText="1"/>
    </xf>
    <xf numFmtId="0" fontId="30" fillId="3" borderId="11" xfId="0" applyFont="1" applyFill="1" applyBorder="1" applyAlignment="1">
      <alignment horizontal="left" vertical="top"/>
    </xf>
    <xf numFmtId="0" fontId="30" fillId="3" borderId="12" xfId="0" applyFont="1" applyFill="1" applyBorder="1" applyAlignment="1">
      <alignment horizontal="left" vertical="top"/>
    </xf>
    <xf numFmtId="0" fontId="2" fillId="0" borderId="15" xfId="0" applyFont="1" applyBorder="1" applyAlignment="1">
      <alignment horizontal="left" vertical="top"/>
    </xf>
    <xf numFmtId="0" fontId="2" fillId="0" borderId="16" xfId="0" applyFont="1" applyBorder="1" applyAlignment="1">
      <alignment horizontal="left" vertical="top"/>
    </xf>
    <xf numFmtId="0" fontId="2" fillId="0" borderId="17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164" fontId="10" fillId="4" borderId="2" xfId="6" applyNumberFormat="1" applyFont="1" applyFill="1" applyBorder="1" applyAlignment="1">
      <alignment horizontal="right" vertical="top"/>
    </xf>
    <xf numFmtId="164" fontId="10" fillId="4" borderId="1" xfId="6" applyNumberFormat="1" applyFont="1" applyFill="1" applyBorder="1" applyAlignment="1">
      <alignment horizontal="right" vertical="top"/>
    </xf>
    <xf numFmtId="0" fontId="11" fillId="3" borderId="1" xfId="0" applyFont="1" applyFill="1" applyBorder="1" applyAlignment="1">
      <alignment horizontal="center" vertical="top"/>
    </xf>
    <xf numFmtId="0" fontId="11" fillId="3" borderId="3" xfId="0" applyFont="1" applyFill="1" applyBorder="1" applyAlignment="1">
      <alignment horizontal="center" vertical="top"/>
    </xf>
  </cellXfs>
  <cellStyles count="12">
    <cellStyle name="Comma" xfId="3" builtinId="3"/>
    <cellStyle name="Comma 14 2" xfId="1"/>
    <cellStyle name="Legal 8½ x 14 in_Bill 01 Preliminaries" xfId="9"/>
    <cellStyle name="Legal 8½ x 14 in_BOQ Bill No 01 Preliminaries 2" xfId="8"/>
    <cellStyle name="Legal 8½ x 14 in_Summary" xfId="5"/>
    <cellStyle name="Normal" xfId="0" builtinId="0"/>
    <cellStyle name="Normal 10 2" xfId="7"/>
    <cellStyle name="Normal 16 2" xfId="6"/>
    <cellStyle name="Normal 2" xfId="2"/>
    <cellStyle name="Normal 2 2" xfId="10"/>
    <cellStyle name="Normal 4" xfId="11"/>
    <cellStyle name="Normal 6 12 2" xfId="4"/>
  </cellStyles>
  <dxfs count="0"/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2</xdr:row>
      <xdr:rowOff>152400</xdr:rowOff>
    </xdr:from>
    <xdr:to>
      <xdr:col>8</xdr:col>
      <xdr:colOff>19050</xdr:colOff>
      <xdr:row>8</xdr:row>
      <xdr:rowOff>9525</xdr:rowOff>
    </xdr:to>
    <xdr:pic>
      <xdr:nvPicPr>
        <xdr:cNvPr id="2" name="Picture 10" descr="UNOPS logo 200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4925" y="485775"/>
          <a:ext cx="3295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1361016</xdr:colOff>
      <xdr:row>0</xdr:row>
      <xdr:rowOff>19050</xdr:rowOff>
    </xdr:from>
    <xdr:to>
      <xdr:col>3</xdr:col>
      <xdr:colOff>317500</xdr:colOff>
      <xdr:row>1</xdr:row>
      <xdr:rowOff>0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8691" y="19050"/>
          <a:ext cx="2547409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1361016</xdr:colOff>
      <xdr:row>0</xdr:row>
      <xdr:rowOff>19050</xdr:rowOff>
    </xdr:from>
    <xdr:to>
      <xdr:col>3</xdr:col>
      <xdr:colOff>317500</xdr:colOff>
      <xdr:row>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8691" y="19050"/>
          <a:ext cx="2547409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1361016</xdr:colOff>
      <xdr:row>0</xdr:row>
      <xdr:rowOff>19050</xdr:rowOff>
    </xdr:from>
    <xdr:to>
      <xdr:col>3</xdr:col>
      <xdr:colOff>317500</xdr:colOff>
      <xdr:row>1</xdr:row>
      <xdr:rowOff>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8691" y="19050"/>
          <a:ext cx="254740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1361016</xdr:colOff>
      <xdr:row>0</xdr:row>
      <xdr:rowOff>19050</xdr:rowOff>
    </xdr:from>
    <xdr:to>
      <xdr:col>3</xdr:col>
      <xdr:colOff>317500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8691" y="19050"/>
          <a:ext cx="254740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1361016</xdr:colOff>
      <xdr:row>0</xdr:row>
      <xdr:rowOff>19050</xdr:rowOff>
    </xdr:from>
    <xdr:to>
      <xdr:col>3</xdr:col>
      <xdr:colOff>317500</xdr:colOff>
      <xdr:row>1</xdr:row>
      <xdr:rowOff>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8691" y="19050"/>
          <a:ext cx="268075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1361016</xdr:colOff>
      <xdr:row>0</xdr:row>
      <xdr:rowOff>19050</xdr:rowOff>
    </xdr:from>
    <xdr:to>
      <xdr:col>3</xdr:col>
      <xdr:colOff>317500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8691" y="19050"/>
          <a:ext cx="268075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1361016</xdr:colOff>
      <xdr:row>0</xdr:row>
      <xdr:rowOff>19050</xdr:rowOff>
    </xdr:from>
    <xdr:to>
      <xdr:col>3</xdr:col>
      <xdr:colOff>317500</xdr:colOff>
      <xdr:row>1</xdr:row>
      <xdr:rowOff>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8691" y="19050"/>
          <a:ext cx="268075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1361016</xdr:colOff>
      <xdr:row>0</xdr:row>
      <xdr:rowOff>19050</xdr:rowOff>
    </xdr:from>
    <xdr:to>
      <xdr:col>3</xdr:col>
      <xdr:colOff>317500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8691" y="19050"/>
          <a:ext cx="268075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9"/>
  <sheetViews>
    <sheetView tabSelected="1" view="pageBreakPreview" zoomScaleNormal="100" zoomScaleSheetLayoutView="100" workbookViewId="0">
      <selection activeCell="H15" sqref="H15"/>
    </sheetView>
  </sheetViews>
  <sheetFormatPr defaultRowHeight="14.5" x14ac:dyDescent="0.35"/>
  <cols>
    <col min="1" max="1" width="4.7265625" customWidth="1"/>
    <col min="9" max="9" width="9.54296875" customWidth="1"/>
    <col min="10" max="10" width="11.81640625" customWidth="1"/>
  </cols>
  <sheetData>
    <row r="1" spans="1:10" ht="15" thickTop="1" x14ac:dyDescent="0.35">
      <c r="A1" s="80"/>
      <c r="B1" s="81"/>
      <c r="C1" s="81"/>
      <c r="D1" s="81"/>
      <c r="E1" s="81"/>
      <c r="F1" s="81"/>
      <c r="G1" s="81"/>
      <c r="H1" s="81"/>
      <c r="I1" s="81"/>
      <c r="J1" s="82"/>
    </row>
    <row r="2" spans="1:10" x14ac:dyDescent="0.35">
      <c r="A2" s="83"/>
      <c r="B2" s="84"/>
      <c r="C2" s="84"/>
      <c r="D2" s="84"/>
      <c r="E2" s="84"/>
      <c r="F2" s="84"/>
      <c r="G2" s="84"/>
      <c r="H2" s="84"/>
      <c r="I2" s="84"/>
      <c r="J2" s="85"/>
    </row>
    <row r="3" spans="1:10" x14ac:dyDescent="0.35">
      <c r="A3" s="83"/>
      <c r="B3" s="84"/>
      <c r="C3" s="84"/>
      <c r="D3" s="84"/>
      <c r="E3" s="84"/>
      <c r="F3" s="84"/>
      <c r="G3" s="84"/>
      <c r="H3" s="84"/>
      <c r="I3" s="84"/>
      <c r="J3" s="85"/>
    </row>
    <row r="4" spans="1:10" x14ac:dyDescent="0.35">
      <c r="A4" s="83"/>
      <c r="B4" s="84"/>
      <c r="C4" s="84"/>
      <c r="D4" s="84"/>
      <c r="E4" s="84"/>
      <c r="F4" s="84"/>
      <c r="G4" s="84"/>
      <c r="H4" s="84"/>
      <c r="I4" s="84"/>
      <c r="J4" s="85"/>
    </row>
    <row r="5" spans="1:10" ht="15" x14ac:dyDescent="0.35">
      <c r="A5" s="83"/>
      <c r="B5" s="86"/>
      <c r="C5" s="86"/>
      <c r="D5" s="86"/>
      <c r="E5" s="86"/>
      <c r="F5" s="86"/>
      <c r="G5" s="86"/>
      <c r="H5" s="86"/>
      <c r="I5" s="86"/>
      <c r="J5" s="87"/>
    </row>
    <row r="6" spans="1:10" x14ac:dyDescent="0.35">
      <c r="A6" s="83"/>
      <c r="B6" s="84"/>
      <c r="C6" s="84"/>
      <c r="D6" s="84"/>
      <c r="E6" s="84"/>
      <c r="F6" s="84"/>
      <c r="G6" s="84"/>
      <c r="H6" s="84"/>
      <c r="I6" s="84"/>
      <c r="J6" s="85"/>
    </row>
    <row r="7" spans="1:10" ht="15" x14ac:dyDescent="0.35">
      <c r="A7" s="83"/>
      <c r="B7" s="88"/>
      <c r="C7" s="88"/>
      <c r="D7" s="88"/>
      <c r="E7" s="88"/>
      <c r="F7" s="88"/>
      <c r="G7" s="88"/>
      <c r="H7" s="88"/>
      <c r="I7" s="88"/>
      <c r="J7" s="89"/>
    </row>
    <row r="8" spans="1:10" x14ac:dyDescent="0.35">
      <c r="A8" s="83"/>
      <c r="B8" s="84"/>
      <c r="C8" s="84"/>
      <c r="D8" s="84"/>
      <c r="E8" s="84"/>
      <c r="F8" s="84"/>
      <c r="G8" s="84"/>
      <c r="H8" s="84"/>
      <c r="I8" s="84"/>
      <c r="J8" s="85"/>
    </row>
    <row r="9" spans="1:10" ht="17.5" x14ac:dyDescent="0.35">
      <c r="A9" s="234" t="s">
        <v>130</v>
      </c>
      <c r="B9" s="235"/>
      <c r="C9" s="235"/>
      <c r="D9" s="235"/>
      <c r="E9" s="235"/>
      <c r="F9" s="235"/>
      <c r="G9" s="235"/>
      <c r="H9" s="235"/>
      <c r="I9" s="235"/>
      <c r="J9" s="236"/>
    </row>
    <row r="10" spans="1:10" x14ac:dyDescent="0.35">
      <c r="A10" s="83"/>
      <c r="B10" s="84"/>
      <c r="C10" s="84"/>
      <c r="D10" s="84"/>
      <c r="E10" s="84"/>
      <c r="F10" s="84"/>
      <c r="G10" s="84"/>
      <c r="H10" s="84"/>
      <c r="I10" s="84"/>
      <c r="J10" s="85"/>
    </row>
    <row r="11" spans="1:10" ht="15.5" x14ac:dyDescent="0.35">
      <c r="A11" s="237" t="s">
        <v>131</v>
      </c>
      <c r="B11" s="238"/>
      <c r="C11" s="238"/>
      <c r="D11" s="238"/>
      <c r="E11" s="238"/>
      <c r="F11" s="238"/>
      <c r="G11" s="238"/>
      <c r="H11" s="238"/>
      <c r="I11" s="238"/>
      <c r="J11" s="239"/>
    </row>
    <row r="12" spans="1:10" ht="15.5" x14ac:dyDescent="0.35">
      <c r="A12" s="237" t="s">
        <v>141</v>
      </c>
      <c r="B12" s="238"/>
      <c r="C12" s="238"/>
      <c r="D12" s="238"/>
      <c r="E12" s="238"/>
      <c r="F12" s="238"/>
      <c r="G12" s="238"/>
      <c r="H12" s="238"/>
      <c r="I12" s="238"/>
      <c r="J12" s="239"/>
    </row>
    <row r="13" spans="1:10" x14ac:dyDescent="0.35">
      <c r="A13" s="83"/>
      <c r="B13" s="84"/>
      <c r="C13" s="84"/>
      <c r="D13" s="84"/>
      <c r="E13" s="84"/>
      <c r="F13" s="84"/>
      <c r="G13" s="84"/>
      <c r="H13" s="84"/>
      <c r="I13" s="84"/>
      <c r="J13" s="85"/>
    </row>
    <row r="14" spans="1:10" ht="54" customHeight="1" x14ac:dyDescent="0.35">
      <c r="A14" s="240" t="s">
        <v>161</v>
      </c>
      <c r="B14" s="241"/>
      <c r="C14" s="241"/>
      <c r="D14" s="241"/>
      <c r="E14" s="241"/>
      <c r="F14" s="241"/>
      <c r="G14" s="241"/>
      <c r="H14" s="241"/>
      <c r="I14" s="241"/>
      <c r="J14" s="242"/>
    </row>
    <row r="15" spans="1:10" x14ac:dyDescent="0.35">
      <c r="A15" s="83"/>
      <c r="B15" s="84"/>
      <c r="C15" s="84"/>
      <c r="D15" s="84"/>
      <c r="E15" s="84"/>
      <c r="F15" s="84"/>
      <c r="G15" s="84"/>
      <c r="H15" s="84"/>
      <c r="I15" s="84"/>
      <c r="J15" s="85"/>
    </row>
    <row r="16" spans="1:10" x14ac:dyDescent="0.35">
      <c r="A16" s="83"/>
      <c r="B16" s="84"/>
      <c r="C16" s="84"/>
      <c r="D16" s="84"/>
      <c r="E16" s="84"/>
      <c r="F16" s="84"/>
      <c r="G16" s="84"/>
      <c r="H16" s="84"/>
      <c r="I16" s="84"/>
      <c r="J16" s="85"/>
    </row>
    <row r="17" spans="1:10" x14ac:dyDescent="0.35">
      <c r="A17" s="83"/>
      <c r="B17" s="84"/>
      <c r="C17" s="84"/>
      <c r="D17" s="84"/>
      <c r="E17" s="84"/>
      <c r="F17" s="84"/>
      <c r="G17" s="84"/>
      <c r="H17" s="84"/>
      <c r="I17" s="84"/>
      <c r="J17" s="85"/>
    </row>
    <row r="18" spans="1:10" ht="17.5" x14ac:dyDescent="0.35">
      <c r="A18" s="90"/>
      <c r="B18" s="91"/>
      <c r="C18" s="91"/>
      <c r="D18" s="91"/>
      <c r="E18" s="91"/>
      <c r="F18" s="91"/>
      <c r="G18" s="91"/>
      <c r="H18" s="91"/>
      <c r="I18" s="91"/>
      <c r="J18" s="92"/>
    </row>
    <row r="19" spans="1:10" ht="22.5" x14ac:dyDescent="0.35">
      <c r="A19" s="243" t="s">
        <v>142</v>
      </c>
      <c r="B19" s="244"/>
      <c r="C19" s="244"/>
      <c r="D19" s="244"/>
      <c r="E19" s="244"/>
      <c r="F19" s="244"/>
      <c r="G19" s="244"/>
      <c r="H19" s="244"/>
      <c r="I19" s="244"/>
      <c r="J19" s="245"/>
    </row>
    <row r="20" spans="1:10" ht="22.5" x14ac:dyDescent="0.35">
      <c r="A20" s="243" t="s">
        <v>132</v>
      </c>
      <c r="B20" s="244"/>
      <c r="C20" s="244"/>
      <c r="D20" s="244"/>
      <c r="E20" s="244"/>
      <c r="F20" s="244"/>
      <c r="G20" s="244"/>
      <c r="H20" s="244"/>
      <c r="I20" s="244"/>
      <c r="J20" s="245"/>
    </row>
    <row r="21" spans="1:10" ht="17.5" x14ac:dyDescent="0.35">
      <c r="A21" s="90"/>
      <c r="B21" s="246" t="s">
        <v>133</v>
      </c>
      <c r="C21" s="246"/>
      <c r="D21" s="246"/>
      <c r="E21" s="246"/>
      <c r="F21" s="246"/>
      <c r="G21" s="246"/>
      <c r="H21" s="246"/>
      <c r="I21" s="246"/>
      <c r="J21" s="247"/>
    </row>
    <row r="22" spans="1:10" x14ac:dyDescent="0.35">
      <c r="A22" s="83"/>
      <c r="B22" s="248" t="s">
        <v>134</v>
      </c>
      <c r="C22" s="248"/>
      <c r="D22" s="248"/>
      <c r="E22" s="248"/>
      <c r="F22" s="248"/>
      <c r="G22" s="248"/>
      <c r="H22" s="248"/>
      <c r="I22" s="248"/>
      <c r="J22" s="249"/>
    </row>
    <row r="23" spans="1:10" x14ac:dyDescent="0.35">
      <c r="A23" s="83"/>
      <c r="B23" s="248" t="s">
        <v>135</v>
      </c>
      <c r="C23" s="248"/>
      <c r="D23" s="248"/>
      <c r="E23" s="248"/>
      <c r="F23" s="248"/>
      <c r="G23" s="248"/>
      <c r="H23" s="248"/>
      <c r="I23" s="248"/>
      <c r="J23" s="249"/>
    </row>
    <row r="24" spans="1:10" x14ac:dyDescent="0.35">
      <c r="A24" s="93"/>
      <c r="B24" s="248" t="s">
        <v>136</v>
      </c>
      <c r="C24" s="248"/>
      <c r="D24" s="248"/>
      <c r="E24" s="248"/>
      <c r="F24" s="248"/>
      <c r="G24" s="248"/>
      <c r="H24" s="248"/>
      <c r="I24" s="248"/>
      <c r="J24" s="249"/>
    </row>
    <row r="25" spans="1:10" x14ac:dyDescent="0.35">
      <c r="A25" s="94"/>
      <c r="B25" s="232" t="s">
        <v>137</v>
      </c>
      <c r="C25" s="232"/>
      <c r="D25" s="232"/>
      <c r="E25" s="232"/>
      <c r="F25" s="232"/>
      <c r="G25" s="232"/>
      <c r="H25" s="232"/>
      <c r="I25" s="232"/>
      <c r="J25" s="233"/>
    </row>
    <row r="26" spans="1:10" x14ac:dyDescent="0.35">
      <c r="A26" s="94"/>
      <c r="B26" s="232" t="s">
        <v>138</v>
      </c>
      <c r="C26" s="232"/>
      <c r="D26" s="232"/>
      <c r="E26" s="232"/>
      <c r="F26" s="232"/>
      <c r="G26" s="232"/>
      <c r="H26" s="232"/>
      <c r="I26" s="232"/>
      <c r="J26" s="233"/>
    </row>
    <row r="27" spans="1:10" x14ac:dyDescent="0.35">
      <c r="A27" s="94"/>
      <c r="B27" s="232"/>
      <c r="C27" s="232"/>
      <c r="D27" s="232"/>
      <c r="E27" s="232"/>
      <c r="F27" s="232"/>
      <c r="G27" s="232"/>
      <c r="H27" s="232"/>
      <c r="I27" s="232"/>
      <c r="J27" s="233"/>
    </row>
    <row r="28" spans="1:10" x14ac:dyDescent="0.35">
      <c r="A28" s="94"/>
      <c r="B28" s="232"/>
      <c r="C28" s="232"/>
      <c r="D28" s="232"/>
      <c r="E28" s="232"/>
      <c r="F28" s="232"/>
      <c r="G28" s="232"/>
      <c r="H28" s="232"/>
      <c r="I28" s="232"/>
      <c r="J28" s="233"/>
    </row>
    <row r="29" spans="1:10" x14ac:dyDescent="0.35">
      <c r="A29" s="94"/>
      <c r="B29" s="232"/>
      <c r="C29" s="232"/>
      <c r="D29" s="232"/>
      <c r="E29" s="232"/>
      <c r="F29" s="232"/>
      <c r="G29" s="232"/>
      <c r="H29" s="232"/>
      <c r="I29" s="232"/>
      <c r="J29" s="233"/>
    </row>
    <row r="30" spans="1:10" x14ac:dyDescent="0.35">
      <c r="A30" s="94"/>
      <c r="B30" s="232"/>
      <c r="C30" s="232"/>
      <c r="D30" s="232"/>
      <c r="E30" s="232"/>
      <c r="F30" s="232"/>
      <c r="G30" s="232"/>
      <c r="H30" s="232"/>
      <c r="I30" s="232"/>
      <c r="J30" s="233"/>
    </row>
    <row r="31" spans="1:10" ht="30.75" customHeight="1" x14ac:dyDescent="0.35">
      <c r="A31" s="256" t="s">
        <v>143</v>
      </c>
      <c r="B31" s="257"/>
      <c r="C31" s="257"/>
      <c r="D31" s="257"/>
      <c r="E31" s="257"/>
      <c r="F31" s="257"/>
      <c r="G31" s="257"/>
      <c r="H31" s="257"/>
      <c r="I31" s="257"/>
      <c r="J31" s="258"/>
    </row>
    <row r="32" spans="1:10" x14ac:dyDescent="0.35">
      <c r="A32" s="95"/>
      <c r="B32" s="96"/>
      <c r="C32" s="96"/>
      <c r="D32" s="96"/>
      <c r="E32" s="96"/>
      <c r="F32" s="96"/>
      <c r="G32" s="96"/>
      <c r="H32" s="96"/>
      <c r="I32" s="96"/>
      <c r="J32" s="97"/>
    </row>
    <row r="33" spans="1:10" x14ac:dyDescent="0.35">
      <c r="A33" s="259" t="s">
        <v>139</v>
      </c>
      <c r="B33" s="260"/>
      <c r="C33" s="260"/>
      <c r="D33" s="260"/>
      <c r="E33" s="260"/>
      <c r="F33" s="260"/>
      <c r="G33" s="260"/>
      <c r="H33" s="260"/>
      <c r="I33" s="260"/>
      <c r="J33" s="261"/>
    </row>
    <row r="34" spans="1:10" x14ac:dyDescent="0.35">
      <c r="A34" s="83"/>
      <c r="B34" s="84"/>
      <c r="C34" s="84"/>
      <c r="D34" s="84"/>
      <c r="E34" s="84"/>
      <c r="F34" s="84"/>
      <c r="G34" s="84"/>
      <c r="H34" s="84"/>
      <c r="I34" s="84"/>
      <c r="J34" s="85"/>
    </row>
    <row r="35" spans="1:10" x14ac:dyDescent="0.35">
      <c r="A35" s="98"/>
      <c r="B35" s="84"/>
      <c r="C35" s="84"/>
      <c r="D35" s="84"/>
      <c r="E35" s="84"/>
      <c r="F35" s="84"/>
      <c r="G35" s="84"/>
      <c r="H35" s="84"/>
      <c r="I35" s="84"/>
      <c r="J35" s="85"/>
    </row>
    <row r="36" spans="1:10" x14ac:dyDescent="0.35">
      <c r="A36" s="83"/>
      <c r="B36" s="84"/>
      <c r="C36" s="84"/>
      <c r="D36" s="84"/>
      <c r="E36" s="84"/>
      <c r="F36" s="84"/>
      <c r="G36" s="84"/>
      <c r="H36" s="84"/>
      <c r="I36" s="84"/>
      <c r="J36" s="85"/>
    </row>
    <row r="37" spans="1:10" x14ac:dyDescent="0.35">
      <c r="A37" s="250" t="s">
        <v>140</v>
      </c>
      <c r="B37" s="251"/>
      <c r="C37" s="251"/>
      <c r="D37" s="251"/>
      <c r="E37" s="251"/>
      <c r="F37" s="251"/>
      <c r="G37" s="251"/>
      <c r="H37" s="251"/>
      <c r="I37" s="251"/>
      <c r="J37" s="252"/>
    </row>
    <row r="38" spans="1:10" x14ac:dyDescent="0.35">
      <c r="A38" s="253"/>
      <c r="B38" s="254"/>
      <c r="C38" s="254"/>
      <c r="D38" s="254"/>
      <c r="E38" s="254"/>
      <c r="F38" s="254"/>
      <c r="G38" s="254"/>
      <c r="H38" s="254"/>
      <c r="I38" s="254"/>
      <c r="J38" s="255"/>
    </row>
    <row r="39" spans="1:10" x14ac:dyDescent="0.35">
      <c r="A39" s="83"/>
      <c r="B39" s="84"/>
      <c r="C39" s="84"/>
      <c r="D39" s="84"/>
      <c r="E39" s="84"/>
      <c r="F39" s="84"/>
      <c r="G39" s="84"/>
      <c r="H39" s="84"/>
      <c r="I39" s="84"/>
      <c r="J39" s="85"/>
    </row>
  </sheetData>
  <mergeCells count="20">
    <mergeCell ref="A37:J37"/>
    <mergeCell ref="A38:J38"/>
    <mergeCell ref="B27:J27"/>
    <mergeCell ref="B28:J28"/>
    <mergeCell ref="B29:J29"/>
    <mergeCell ref="B30:J30"/>
    <mergeCell ref="A31:J31"/>
    <mergeCell ref="A33:J33"/>
    <mergeCell ref="B26:J26"/>
    <mergeCell ref="A9:J9"/>
    <mergeCell ref="A11:J11"/>
    <mergeCell ref="A12:J12"/>
    <mergeCell ref="A14:J14"/>
    <mergeCell ref="A19:J19"/>
    <mergeCell ref="A20:J20"/>
    <mergeCell ref="B21:J21"/>
    <mergeCell ref="B22:J22"/>
    <mergeCell ref="B23:J23"/>
    <mergeCell ref="B24:J24"/>
    <mergeCell ref="B25:J25"/>
  </mergeCells>
  <pageMargins left="0.7" right="0.7" top="0.75" bottom="0.75" header="0.3" footer="0.3"/>
  <pageSetup paperSize="9" scale="97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6"/>
  <sheetViews>
    <sheetView view="pageBreakPreview" zoomScaleNormal="100" zoomScaleSheetLayoutView="100" workbookViewId="0">
      <selection activeCell="B10" sqref="B10:E10"/>
    </sheetView>
  </sheetViews>
  <sheetFormatPr defaultRowHeight="14.5" x14ac:dyDescent="0.35"/>
  <cols>
    <col min="1" max="1" width="6.7265625" customWidth="1"/>
    <col min="2" max="2" width="48.1796875" customWidth="1"/>
    <col min="3" max="3" width="5.7265625" customWidth="1"/>
    <col min="4" max="4" width="16.1796875" customWidth="1"/>
    <col min="5" max="5" width="10.453125" customWidth="1"/>
  </cols>
  <sheetData>
    <row r="1" spans="1:5" ht="33.75" customHeight="1" thickBot="1" x14ac:dyDescent="0.4">
      <c r="A1" s="264"/>
      <c r="B1" s="265"/>
      <c r="C1" s="265"/>
      <c r="D1" s="265"/>
      <c r="E1" s="266"/>
    </row>
    <row r="2" spans="1:5" x14ac:dyDescent="0.35">
      <c r="A2" s="267" t="s">
        <v>146</v>
      </c>
      <c r="B2" s="268"/>
      <c r="C2" s="268"/>
      <c r="D2" s="268"/>
      <c r="E2" s="269"/>
    </row>
    <row r="3" spans="1:5" ht="30" customHeight="1" x14ac:dyDescent="0.35">
      <c r="A3" s="270" t="s">
        <v>147</v>
      </c>
      <c r="B3" s="271"/>
      <c r="C3" s="271"/>
      <c r="D3" s="271"/>
      <c r="E3" s="272"/>
    </row>
    <row r="4" spans="1:5" ht="30" customHeight="1" thickBot="1" x14ac:dyDescent="0.4">
      <c r="A4" s="273" t="s">
        <v>157</v>
      </c>
      <c r="B4" s="274"/>
      <c r="C4" s="274"/>
      <c r="D4" s="274"/>
      <c r="E4" s="275"/>
    </row>
    <row r="5" spans="1:5" x14ac:dyDescent="0.35">
      <c r="A5" s="164"/>
      <c r="B5" s="276" t="s">
        <v>148</v>
      </c>
      <c r="C5" s="276"/>
      <c r="D5" s="276"/>
      <c r="E5" s="277"/>
    </row>
    <row r="6" spans="1:5" ht="30" customHeight="1" x14ac:dyDescent="0.35">
      <c r="A6" s="165"/>
      <c r="B6" s="262" t="s">
        <v>149</v>
      </c>
      <c r="C6" s="262"/>
      <c r="D6" s="262"/>
      <c r="E6" s="263"/>
    </row>
    <row r="7" spans="1:5" ht="30" customHeight="1" x14ac:dyDescent="0.35">
      <c r="A7" s="165">
        <v>1</v>
      </c>
      <c r="B7" s="278" t="s">
        <v>150</v>
      </c>
      <c r="C7" s="278"/>
      <c r="D7" s="278"/>
      <c r="E7" s="279"/>
    </row>
    <row r="8" spans="1:5" ht="30" customHeight="1" x14ac:dyDescent="0.35">
      <c r="A8" s="165">
        <v>2</v>
      </c>
      <c r="B8" s="278" t="s">
        <v>151</v>
      </c>
      <c r="C8" s="278"/>
      <c r="D8" s="278"/>
      <c r="E8" s="279"/>
    </row>
    <row r="9" spans="1:5" ht="30" customHeight="1" x14ac:dyDescent="0.35">
      <c r="A9" s="165">
        <v>3</v>
      </c>
      <c r="B9" s="278" t="s">
        <v>152</v>
      </c>
      <c r="C9" s="278"/>
      <c r="D9" s="278"/>
      <c r="E9" s="279"/>
    </row>
    <row r="10" spans="1:5" ht="30" customHeight="1" x14ac:dyDescent="0.35">
      <c r="A10" s="165">
        <v>4</v>
      </c>
      <c r="B10" s="278" t="s">
        <v>153</v>
      </c>
      <c r="C10" s="278"/>
      <c r="D10" s="278"/>
      <c r="E10" s="279"/>
    </row>
    <row r="11" spans="1:5" ht="30" customHeight="1" x14ac:dyDescent="0.35">
      <c r="A11" s="165">
        <v>5</v>
      </c>
      <c r="B11" s="278" t="s">
        <v>154</v>
      </c>
      <c r="C11" s="278"/>
      <c r="D11" s="278"/>
      <c r="E11" s="279"/>
    </row>
    <row r="12" spans="1:5" ht="30" customHeight="1" x14ac:dyDescent="0.35">
      <c r="A12" s="165">
        <v>6</v>
      </c>
      <c r="B12" s="278" t="s">
        <v>155</v>
      </c>
      <c r="C12" s="278"/>
      <c r="D12" s="278"/>
      <c r="E12" s="279"/>
    </row>
    <row r="13" spans="1:5" ht="45" customHeight="1" x14ac:dyDescent="0.35">
      <c r="A13" s="165">
        <v>7</v>
      </c>
      <c r="B13" s="278" t="s">
        <v>156</v>
      </c>
      <c r="C13" s="278"/>
      <c r="D13" s="278"/>
      <c r="E13" s="279"/>
    </row>
    <row r="14" spans="1:5" ht="30" customHeight="1" x14ac:dyDescent="0.35">
      <c r="A14" s="166"/>
      <c r="B14" s="278"/>
      <c r="C14" s="278"/>
      <c r="D14" s="278"/>
      <c r="E14" s="279"/>
    </row>
    <row r="15" spans="1:5" ht="30" customHeight="1" x14ac:dyDescent="0.35">
      <c r="A15" s="166"/>
      <c r="B15" s="278"/>
      <c r="C15" s="278"/>
      <c r="D15" s="278"/>
      <c r="E15" s="279"/>
    </row>
    <row r="16" spans="1:5" ht="30" customHeight="1" thickBot="1" x14ac:dyDescent="0.4">
      <c r="A16" s="167"/>
      <c r="B16" s="280"/>
      <c r="C16" s="280"/>
      <c r="D16" s="280"/>
      <c r="E16" s="281"/>
    </row>
  </sheetData>
  <mergeCells count="16">
    <mergeCell ref="B13:E13"/>
    <mergeCell ref="B14:E14"/>
    <mergeCell ref="B15:E15"/>
    <mergeCell ref="B16:E16"/>
    <mergeCell ref="B7:E7"/>
    <mergeCell ref="B8:E8"/>
    <mergeCell ref="B9:E9"/>
    <mergeCell ref="B10:E10"/>
    <mergeCell ref="B11:E11"/>
    <mergeCell ref="B12:E12"/>
    <mergeCell ref="B6:E6"/>
    <mergeCell ref="A1:E1"/>
    <mergeCell ref="A2:E2"/>
    <mergeCell ref="A3:E3"/>
    <mergeCell ref="A4:E4"/>
    <mergeCell ref="B5:E5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41"/>
  <sheetViews>
    <sheetView view="pageBreakPreview" zoomScaleNormal="100" zoomScaleSheetLayoutView="100" workbookViewId="0">
      <selection activeCell="C5" sqref="C5:F5"/>
    </sheetView>
  </sheetViews>
  <sheetFormatPr defaultRowHeight="14.5" x14ac:dyDescent="0.35"/>
  <cols>
    <col min="1" max="1" width="6.7265625" customWidth="1"/>
    <col min="2" max="2" width="48.1796875" customWidth="1"/>
    <col min="3" max="3" width="5.7265625" customWidth="1"/>
    <col min="4" max="6" width="13.7265625" customWidth="1"/>
  </cols>
  <sheetData>
    <row r="1" spans="1:6" ht="30" customHeight="1" x14ac:dyDescent="0.35">
      <c r="A1" s="284"/>
      <c r="B1" s="285"/>
      <c r="C1" s="285"/>
      <c r="D1" s="285"/>
      <c r="E1" s="285"/>
      <c r="F1" s="286"/>
    </row>
    <row r="2" spans="1:6" x14ac:dyDescent="0.35">
      <c r="A2" s="287" t="s">
        <v>127</v>
      </c>
      <c r="B2" s="288"/>
      <c r="C2" s="288"/>
      <c r="D2" s="288"/>
      <c r="E2" s="288"/>
      <c r="F2" s="289"/>
    </row>
    <row r="3" spans="1:6" x14ac:dyDescent="0.35">
      <c r="A3" s="270" t="s">
        <v>94</v>
      </c>
      <c r="B3" s="271"/>
      <c r="C3" s="271"/>
      <c r="D3" s="271"/>
      <c r="E3" s="271"/>
      <c r="F3" s="272"/>
    </row>
    <row r="4" spans="1:6" x14ac:dyDescent="0.35">
      <c r="A4" s="270" t="s">
        <v>157</v>
      </c>
      <c r="B4" s="271"/>
      <c r="C4" s="271"/>
      <c r="D4" s="271"/>
      <c r="E4" s="271"/>
      <c r="F4" s="272"/>
    </row>
    <row r="5" spans="1:6" ht="15" thickBot="1" x14ac:dyDescent="0.4">
      <c r="A5" s="99"/>
      <c r="B5" s="162" t="s">
        <v>125</v>
      </c>
      <c r="C5" s="290"/>
      <c r="D5" s="290"/>
      <c r="E5" s="290"/>
      <c r="F5" s="291"/>
    </row>
    <row r="6" spans="1:6" x14ac:dyDescent="0.35">
      <c r="A6" s="100"/>
      <c r="B6" s="101" t="s">
        <v>144</v>
      </c>
      <c r="C6" s="102" t="s">
        <v>96</v>
      </c>
      <c r="D6" s="103" t="s">
        <v>97</v>
      </c>
      <c r="E6" s="104"/>
      <c r="F6" s="105"/>
    </row>
    <row r="7" spans="1:6" x14ac:dyDescent="0.35">
      <c r="A7" s="106"/>
      <c r="B7" s="107"/>
      <c r="C7" s="108"/>
      <c r="D7" s="109"/>
      <c r="E7" s="109"/>
      <c r="F7" s="110"/>
    </row>
    <row r="8" spans="1:6" ht="26" x14ac:dyDescent="0.35">
      <c r="A8" s="106">
        <v>1</v>
      </c>
      <c r="B8" s="107" t="s">
        <v>158</v>
      </c>
      <c r="C8" s="124" t="s">
        <v>100</v>
      </c>
      <c r="D8" s="112">
        <f>'BoQ - El-Fasher'!D13</f>
        <v>0</v>
      </c>
      <c r="E8" s="113"/>
      <c r="F8" s="114"/>
    </row>
    <row r="9" spans="1:6" x14ac:dyDescent="0.35">
      <c r="A9" s="115"/>
      <c r="B9" s="116"/>
      <c r="C9" s="117"/>
      <c r="D9" s="118"/>
      <c r="E9" s="119"/>
      <c r="F9" s="120"/>
    </row>
    <row r="10" spans="1:6" ht="26" x14ac:dyDescent="0.35">
      <c r="A10" s="106">
        <v>2</v>
      </c>
      <c r="B10" s="107" t="s">
        <v>159</v>
      </c>
      <c r="C10" s="124" t="s">
        <v>100</v>
      </c>
      <c r="D10" s="112">
        <f>'BoQ - Zalengei'!D21</f>
        <v>0</v>
      </c>
      <c r="E10" s="113"/>
      <c r="F10" s="114"/>
    </row>
    <row r="11" spans="1:6" x14ac:dyDescent="0.35">
      <c r="A11" s="115"/>
      <c r="B11" s="116"/>
      <c r="C11" s="117"/>
      <c r="D11" s="118"/>
      <c r="E11" s="119"/>
      <c r="F11" s="120"/>
    </row>
    <row r="12" spans="1:6" x14ac:dyDescent="0.35">
      <c r="A12" s="106"/>
      <c r="B12" s="121"/>
      <c r="C12" s="111"/>
      <c r="D12" s="112"/>
      <c r="E12" s="113"/>
      <c r="F12" s="114"/>
    </row>
    <row r="13" spans="1:6" x14ac:dyDescent="0.35">
      <c r="A13" s="115"/>
      <c r="B13" s="116"/>
      <c r="C13" s="117"/>
      <c r="D13" s="122"/>
      <c r="E13" s="119"/>
      <c r="F13" s="120"/>
    </row>
    <row r="14" spans="1:6" x14ac:dyDescent="0.35">
      <c r="A14" s="106"/>
      <c r="B14" s="107"/>
      <c r="C14" s="111"/>
      <c r="D14" s="112"/>
      <c r="E14" s="113"/>
      <c r="F14" s="114"/>
    </row>
    <row r="15" spans="1:6" x14ac:dyDescent="0.35">
      <c r="A15" s="115"/>
      <c r="B15" s="116"/>
      <c r="C15" s="117"/>
      <c r="D15" s="118"/>
      <c r="E15" s="119"/>
      <c r="F15" s="120"/>
    </row>
    <row r="16" spans="1:6" x14ac:dyDescent="0.35">
      <c r="A16" s="106"/>
      <c r="B16" s="123"/>
      <c r="C16" s="111"/>
      <c r="D16" s="112"/>
      <c r="E16" s="113"/>
      <c r="F16" s="114"/>
    </row>
    <row r="17" spans="1:6" x14ac:dyDescent="0.35">
      <c r="A17" s="115"/>
      <c r="B17" s="116"/>
      <c r="C17" s="117"/>
      <c r="D17" s="118"/>
      <c r="E17" s="119"/>
      <c r="F17" s="120"/>
    </row>
    <row r="18" spans="1:6" x14ac:dyDescent="0.35">
      <c r="A18" s="106"/>
      <c r="B18" s="107"/>
      <c r="C18" s="111"/>
      <c r="D18" s="112"/>
      <c r="E18" s="113"/>
      <c r="F18" s="114"/>
    </row>
    <row r="19" spans="1:6" x14ac:dyDescent="0.35">
      <c r="A19" s="115"/>
      <c r="B19" s="116"/>
      <c r="C19" s="117"/>
      <c r="D19" s="118"/>
      <c r="E19" s="119"/>
      <c r="F19" s="120"/>
    </row>
    <row r="20" spans="1:6" x14ac:dyDescent="0.35">
      <c r="A20" s="106"/>
      <c r="B20" s="107"/>
      <c r="C20" s="124"/>
      <c r="D20" s="112"/>
      <c r="E20" s="113"/>
      <c r="F20" s="114"/>
    </row>
    <row r="21" spans="1:6" x14ac:dyDescent="0.35">
      <c r="A21" s="115"/>
      <c r="B21" s="116"/>
      <c r="C21" s="117"/>
      <c r="D21" s="118"/>
      <c r="E21" s="119"/>
      <c r="F21" s="120"/>
    </row>
    <row r="22" spans="1:6" x14ac:dyDescent="0.35">
      <c r="A22" s="106"/>
      <c r="B22" s="107"/>
      <c r="C22" s="124"/>
      <c r="D22" s="112"/>
      <c r="E22" s="113"/>
      <c r="F22" s="114"/>
    </row>
    <row r="23" spans="1:6" x14ac:dyDescent="0.35">
      <c r="A23" s="115"/>
      <c r="B23" s="116"/>
      <c r="C23" s="117"/>
      <c r="D23" s="118"/>
      <c r="E23" s="119"/>
      <c r="F23" s="120"/>
    </row>
    <row r="24" spans="1:6" x14ac:dyDescent="0.35">
      <c r="A24" s="106"/>
      <c r="B24" s="107"/>
      <c r="C24" s="124"/>
      <c r="D24" s="112"/>
      <c r="E24" s="113"/>
      <c r="F24" s="114"/>
    </row>
    <row r="25" spans="1:6" x14ac:dyDescent="0.35">
      <c r="A25" s="115"/>
      <c r="B25" s="116"/>
      <c r="C25" s="117"/>
      <c r="D25" s="118"/>
      <c r="E25" s="119"/>
      <c r="F25" s="120"/>
    </row>
    <row r="26" spans="1:6" x14ac:dyDescent="0.35">
      <c r="A26" s="106"/>
      <c r="B26" s="107"/>
      <c r="C26" s="124"/>
      <c r="D26" s="112"/>
      <c r="E26" s="113"/>
      <c r="F26" s="114"/>
    </row>
    <row r="27" spans="1:6" ht="15" thickBot="1" x14ac:dyDescent="0.4">
      <c r="A27" s="125"/>
      <c r="B27" s="126"/>
      <c r="C27" s="127"/>
      <c r="D27" s="128"/>
      <c r="E27" s="129"/>
      <c r="F27" s="130"/>
    </row>
    <row r="28" spans="1:6" ht="15" thickBot="1" x14ac:dyDescent="0.4">
      <c r="A28" s="136"/>
      <c r="B28" s="137" t="s">
        <v>145</v>
      </c>
      <c r="C28" s="163" t="s">
        <v>100</v>
      </c>
      <c r="D28" s="138">
        <f>SUM(D8:D27)</f>
        <v>0</v>
      </c>
      <c r="E28" s="139"/>
      <c r="F28" s="140"/>
    </row>
    <row r="29" spans="1:6" x14ac:dyDescent="0.35">
      <c r="A29" s="149"/>
      <c r="B29" s="150"/>
      <c r="C29" s="151"/>
      <c r="D29" s="152"/>
      <c r="E29" s="153"/>
      <c r="F29" s="154"/>
    </row>
    <row r="30" spans="1:6" x14ac:dyDescent="0.35">
      <c r="A30" s="106"/>
      <c r="B30" s="141"/>
      <c r="C30" s="124"/>
      <c r="D30" s="112"/>
      <c r="E30" s="113"/>
      <c r="F30" s="114"/>
    </row>
    <row r="31" spans="1:6" x14ac:dyDescent="0.35">
      <c r="A31" s="155"/>
      <c r="B31" s="143"/>
      <c r="C31" s="144"/>
      <c r="D31" s="135"/>
      <c r="E31" s="133"/>
      <c r="F31" s="132"/>
    </row>
    <row r="32" spans="1:6" x14ac:dyDescent="0.35">
      <c r="A32" s="155"/>
      <c r="B32" s="143"/>
      <c r="C32" s="144"/>
      <c r="D32" s="135"/>
      <c r="E32" s="133"/>
      <c r="F32" s="132"/>
    </row>
    <row r="33" spans="1:6" x14ac:dyDescent="0.35">
      <c r="A33" s="155"/>
      <c r="B33" s="146"/>
      <c r="C33" s="134"/>
      <c r="D33" s="145"/>
      <c r="E33" s="133"/>
      <c r="F33" s="132"/>
    </row>
    <row r="34" spans="1:6" x14ac:dyDescent="0.35">
      <c r="A34" s="155"/>
      <c r="B34" s="147"/>
      <c r="C34" s="142"/>
      <c r="D34" s="148"/>
      <c r="E34" s="133"/>
      <c r="F34" s="132"/>
    </row>
    <row r="35" spans="1:6" ht="15" thickBot="1" x14ac:dyDescent="0.4">
      <c r="A35" s="156"/>
      <c r="B35" s="157"/>
      <c r="C35" s="158"/>
      <c r="D35" s="159"/>
      <c r="E35" s="160"/>
      <c r="F35" s="161"/>
    </row>
    <row r="36" spans="1:6" x14ac:dyDescent="0.35">
      <c r="A36" s="292"/>
      <c r="B36" s="293"/>
      <c r="C36" s="293"/>
      <c r="D36" s="293"/>
      <c r="E36" s="293"/>
      <c r="F36" s="294"/>
    </row>
    <row r="37" spans="1:6" x14ac:dyDescent="0.35">
      <c r="A37" s="18"/>
      <c r="B37" s="19" t="s">
        <v>106</v>
      </c>
      <c r="C37" s="282" t="s">
        <v>107</v>
      </c>
      <c r="D37" s="282"/>
      <c r="E37" s="282"/>
      <c r="F37" s="283"/>
    </row>
    <row r="38" spans="1:6" x14ac:dyDescent="0.35">
      <c r="A38" s="18"/>
      <c r="B38" s="19" t="s">
        <v>108</v>
      </c>
      <c r="C38" s="282" t="s">
        <v>107</v>
      </c>
      <c r="D38" s="282"/>
      <c r="E38" s="282"/>
      <c r="F38" s="283"/>
    </row>
    <row r="39" spans="1:6" ht="30" customHeight="1" x14ac:dyDescent="0.35">
      <c r="A39" s="18"/>
      <c r="B39" s="19" t="s">
        <v>109</v>
      </c>
      <c r="C39" s="282" t="s">
        <v>110</v>
      </c>
      <c r="D39" s="282"/>
      <c r="E39" s="282"/>
      <c r="F39" s="283"/>
    </row>
    <row r="40" spans="1:6" x14ac:dyDescent="0.35">
      <c r="A40" s="18"/>
      <c r="B40" s="168" t="s">
        <v>111</v>
      </c>
      <c r="C40" s="282" t="s">
        <v>107</v>
      </c>
      <c r="D40" s="282"/>
      <c r="E40" s="282"/>
      <c r="F40" s="283"/>
    </row>
    <row r="41" spans="1:6" ht="15" thickBot="1" x14ac:dyDescent="0.4">
      <c r="A41" s="71"/>
      <c r="B41" s="169"/>
      <c r="C41" s="72"/>
      <c r="D41" s="72"/>
      <c r="E41" s="72"/>
      <c r="F41" s="73"/>
    </row>
  </sheetData>
  <mergeCells count="10">
    <mergeCell ref="C37:F37"/>
    <mergeCell ref="C38:F38"/>
    <mergeCell ref="C39:F39"/>
    <mergeCell ref="C40:F40"/>
    <mergeCell ref="A1:F1"/>
    <mergeCell ref="A2:F2"/>
    <mergeCell ref="A3:F3"/>
    <mergeCell ref="A4:F4"/>
    <mergeCell ref="C5:F5"/>
    <mergeCell ref="A36:F36"/>
  </mergeCells>
  <pageMargins left="0.7" right="0.7" top="0.75" bottom="0.75" header="0.3" footer="0.3"/>
  <pageSetup paperSize="9" scale="85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45"/>
  <sheetViews>
    <sheetView view="pageBreakPreview" zoomScaleNormal="100" zoomScaleSheetLayoutView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19" sqref="E19"/>
    </sheetView>
  </sheetViews>
  <sheetFormatPr defaultRowHeight="14.5" x14ac:dyDescent="0.35"/>
  <cols>
    <col min="1" max="1" width="6.7265625" customWidth="1"/>
    <col min="2" max="2" width="48.1796875" customWidth="1"/>
    <col min="3" max="3" width="7.7265625" customWidth="1"/>
    <col min="4" max="6" width="13.7265625" customWidth="1"/>
  </cols>
  <sheetData>
    <row r="1" spans="1:6" ht="30" customHeight="1" x14ac:dyDescent="0.35">
      <c r="A1" s="284"/>
      <c r="B1" s="285"/>
      <c r="C1" s="285"/>
      <c r="D1" s="285"/>
      <c r="E1" s="285"/>
      <c r="F1" s="286"/>
    </row>
    <row r="2" spans="1:6" x14ac:dyDescent="0.35">
      <c r="A2" s="287" t="s">
        <v>127</v>
      </c>
      <c r="B2" s="288"/>
      <c r="C2" s="288"/>
      <c r="D2" s="288"/>
      <c r="E2" s="288"/>
      <c r="F2" s="289"/>
    </row>
    <row r="3" spans="1:6" x14ac:dyDescent="0.35">
      <c r="A3" s="270" t="s">
        <v>94</v>
      </c>
      <c r="B3" s="271"/>
      <c r="C3" s="271"/>
      <c r="D3" s="271"/>
      <c r="E3" s="271"/>
      <c r="F3" s="272"/>
    </row>
    <row r="4" spans="1:6" x14ac:dyDescent="0.35">
      <c r="A4" s="270" t="s">
        <v>126</v>
      </c>
      <c r="B4" s="271"/>
      <c r="C4" s="271"/>
      <c r="D4" s="271"/>
      <c r="E4" s="271"/>
      <c r="F4" s="272"/>
    </row>
    <row r="5" spans="1:6" x14ac:dyDescent="0.35">
      <c r="A5" s="53"/>
      <c r="B5" s="170" t="s">
        <v>125</v>
      </c>
      <c r="C5" s="300"/>
      <c r="D5" s="300"/>
      <c r="E5" s="300"/>
      <c r="F5" s="301"/>
    </row>
    <row r="6" spans="1:6" ht="15" thickBot="1" x14ac:dyDescent="0.4">
      <c r="A6" s="54"/>
      <c r="B6" s="55" t="s">
        <v>113</v>
      </c>
      <c r="C6" s="56" t="s">
        <v>96</v>
      </c>
      <c r="D6" s="57" t="s">
        <v>97</v>
      </c>
      <c r="E6" s="58" t="s">
        <v>98</v>
      </c>
      <c r="F6" s="59" t="s">
        <v>97</v>
      </c>
    </row>
    <row r="7" spans="1:6" x14ac:dyDescent="0.35">
      <c r="A7" s="13"/>
      <c r="B7" s="14" t="s">
        <v>99</v>
      </c>
      <c r="C7" s="51"/>
      <c r="D7" s="52"/>
      <c r="E7" s="15"/>
      <c r="F7" s="16"/>
    </row>
    <row r="8" spans="1:6" x14ac:dyDescent="0.35">
      <c r="A8" s="20">
        <v>1.1000000000000001</v>
      </c>
      <c r="B8" s="1" t="str">
        <f>B18</f>
        <v>HDPE Pipes</v>
      </c>
      <c r="C8" s="2" t="s">
        <v>100</v>
      </c>
      <c r="D8" s="3">
        <f>F24</f>
        <v>0</v>
      </c>
      <c r="E8" s="3"/>
      <c r="F8" s="4"/>
    </row>
    <row r="9" spans="1:6" x14ac:dyDescent="0.35">
      <c r="A9" s="20">
        <f>A25</f>
        <v>1.4</v>
      </c>
      <c r="B9" s="1" t="str">
        <f>B25</f>
        <v>HDPE Tees for Junctions</v>
      </c>
      <c r="C9" s="2" t="s">
        <v>100</v>
      </c>
      <c r="D9" s="3">
        <f>F27</f>
        <v>0</v>
      </c>
      <c r="E9" s="3"/>
      <c r="F9" s="4"/>
    </row>
    <row r="10" spans="1:6" x14ac:dyDescent="0.35">
      <c r="A10" s="20">
        <f>A28</f>
        <v>1.6</v>
      </c>
      <c r="B10" s="1" t="str">
        <f>B28</f>
        <v>HDPE Reducers</v>
      </c>
      <c r="C10" s="2" t="s">
        <v>100</v>
      </c>
      <c r="D10" s="3">
        <f>F30</f>
        <v>0</v>
      </c>
      <c r="E10" s="3"/>
      <c r="F10" s="4"/>
    </row>
    <row r="11" spans="1:6" x14ac:dyDescent="0.35">
      <c r="A11" s="21">
        <f>A31</f>
        <v>1.1100000000000001</v>
      </c>
      <c r="B11" s="1" t="str">
        <f>B31</f>
        <v>Waltman type Flowmeters</v>
      </c>
      <c r="C11" s="2" t="s">
        <v>100</v>
      </c>
      <c r="D11" s="3">
        <f>F34</f>
        <v>0</v>
      </c>
      <c r="E11" s="3"/>
      <c r="F11" s="4"/>
    </row>
    <row r="12" spans="1:6" x14ac:dyDescent="0.35">
      <c r="A12" s="20">
        <f>A35</f>
        <v>2.2000000000000002</v>
      </c>
      <c r="B12" s="1" t="str">
        <f>B35</f>
        <v>Double flange Valves</v>
      </c>
      <c r="C12" s="2" t="s">
        <v>100</v>
      </c>
      <c r="D12" s="3">
        <f>F39</f>
        <v>0</v>
      </c>
      <c r="E12" s="3"/>
      <c r="F12" s="4"/>
    </row>
    <row r="13" spans="1:6" x14ac:dyDescent="0.35">
      <c r="A13" s="298" t="s">
        <v>112</v>
      </c>
      <c r="B13" s="299"/>
      <c r="C13" s="28"/>
      <c r="D13" s="29">
        <f>SUM(D8:D12)</f>
        <v>0</v>
      </c>
      <c r="E13" s="29"/>
      <c r="F13" s="60"/>
    </row>
    <row r="14" spans="1:6" x14ac:dyDescent="0.35">
      <c r="A14" s="61" t="s">
        <v>101</v>
      </c>
      <c r="B14" s="30" t="s">
        <v>102</v>
      </c>
      <c r="C14" s="31" t="s">
        <v>103</v>
      </c>
      <c r="D14" s="32" t="s">
        <v>104</v>
      </c>
      <c r="E14" s="32" t="s">
        <v>98</v>
      </c>
      <c r="F14" s="62" t="s">
        <v>97</v>
      </c>
    </row>
    <row r="15" spans="1:6" x14ac:dyDescent="0.35">
      <c r="A15" s="5"/>
      <c r="B15" s="33" t="s">
        <v>123</v>
      </c>
      <c r="C15" s="34"/>
      <c r="D15" s="74"/>
      <c r="E15" s="76"/>
      <c r="F15" s="75"/>
    </row>
    <row r="16" spans="1:6" x14ac:dyDescent="0.35">
      <c r="A16" s="5"/>
      <c r="B16" s="35" t="s">
        <v>0</v>
      </c>
      <c r="C16" s="17"/>
      <c r="D16" s="25"/>
      <c r="E16" s="25"/>
      <c r="F16" s="23"/>
    </row>
    <row r="17" spans="1:6" ht="100" x14ac:dyDescent="0.35">
      <c r="A17" s="5">
        <v>1</v>
      </c>
      <c r="B17" s="36" t="s">
        <v>1</v>
      </c>
      <c r="C17" s="17"/>
      <c r="D17" s="25"/>
      <c r="E17" s="25"/>
      <c r="F17" s="23"/>
    </row>
    <row r="18" spans="1:6" x14ac:dyDescent="0.35">
      <c r="A18" s="6">
        <v>1.1000000000000001</v>
      </c>
      <c r="B18" s="37" t="s">
        <v>2</v>
      </c>
      <c r="C18" s="17"/>
      <c r="D18" s="25"/>
      <c r="E18" s="26"/>
      <c r="F18" s="22"/>
    </row>
    <row r="19" spans="1:6" x14ac:dyDescent="0.35">
      <c r="A19" s="5" t="s">
        <v>82</v>
      </c>
      <c r="B19" s="38" t="s">
        <v>3</v>
      </c>
      <c r="C19" s="17" t="s">
        <v>4</v>
      </c>
      <c r="D19" s="25">
        <v>255</v>
      </c>
      <c r="E19" s="79"/>
      <c r="F19" s="27">
        <f>D19*E19</f>
        <v>0</v>
      </c>
    </row>
    <row r="20" spans="1:6" x14ac:dyDescent="0.35">
      <c r="A20" s="5" t="s">
        <v>83</v>
      </c>
      <c r="B20" s="38" t="s">
        <v>5</v>
      </c>
      <c r="C20" s="17" t="s">
        <v>4</v>
      </c>
      <c r="D20" s="25">
        <v>1628</v>
      </c>
      <c r="E20" s="26"/>
      <c r="F20" s="27">
        <f t="shared" ref="F20:F23" si="0">D20*E20</f>
        <v>0</v>
      </c>
    </row>
    <row r="21" spans="1:6" x14ac:dyDescent="0.35">
      <c r="A21" s="5" t="s">
        <v>84</v>
      </c>
      <c r="B21" s="38" t="s">
        <v>6</v>
      </c>
      <c r="C21" s="17" t="s">
        <v>4</v>
      </c>
      <c r="D21" s="25">
        <v>433</v>
      </c>
      <c r="E21" s="26"/>
      <c r="F21" s="27">
        <f t="shared" si="0"/>
        <v>0</v>
      </c>
    </row>
    <row r="22" spans="1:6" x14ac:dyDescent="0.35">
      <c r="A22" s="5" t="s">
        <v>85</v>
      </c>
      <c r="B22" s="38" t="s">
        <v>7</v>
      </c>
      <c r="C22" s="17" t="s">
        <v>4</v>
      </c>
      <c r="D22" s="25">
        <v>4729</v>
      </c>
      <c r="E22" s="26"/>
      <c r="F22" s="27">
        <f t="shared" si="0"/>
        <v>0</v>
      </c>
    </row>
    <row r="23" spans="1:6" x14ac:dyDescent="0.35">
      <c r="A23" s="5" t="s">
        <v>87</v>
      </c>
      <c r="B23" s="38" t="s">
        <v>9</v>
      </c>
      <c r="C23" s="17" t="s">
        <v>4</v>
      </c>
      <c r="D23" s="25">
        <v>1149</v>
      </c>
      <c r="E23" s="26"/>
      <c r="F23" s="27">
        <f t="shared" si="0"/>
        <v>0</v>
      </c>
    </row>
    <row r="24" spans="1:6" x14ac:dyDescent="0.35">
      <c r="A24" s="63"/>
      <c r="B24" s="39" t="s">
        <v>105</v>
      </c>
      <c r="C24" s="40"/>
      <c r="D24" s="41"/>
      <c r="E24" s="77"/>
      <c r="F24" s="64">
        <f>SUM(F19:F23)</f>
        <v>0</v>
      </c>
    </row>
    <row r="25" spans="1:6" x14ac:dyDescent="0.35">
      <c r="A25" s="7">
        <v>1.4</v>
      </c>
      <c r="B25" s="37" t="s">
        <v>25</v>
      </c>
      <c r="C25" s="17"/>
      <c r="D25" s="25"/>
      <c r="E25" s="26"/>
      <c r="F25" s="27"/>
    </row>
    <row r="26" spans="1:6" x14ac:dyDescent="0.35">
      <c r="A26" s="8" t="s">
        <v>28</v>
      </c>
      <c r="B26" s="44" t="s">
        <v>69</v>
      </c>
      <c r="C26" s="45" t="s">
        <v>11</v>
      </c>
      <c r="D26" s="25">
        <v>15</v>
      </c>
      <c r="E26" s="26"/>
      <c r="F26" s="27">
        <f t="shared" ref="F26" si="1">D26*E26</f>
        <v>0</v>
      </c>
    </row>
    <row r="27" spans="1:6" x14ac:dyDescent="0.35">
      <c r="A27" s="63"/>
      <c r="B27" s="39" t="s">
        <v>105</v>
      </c>
      <c r="C27" s="40"/>
      <c r="D27" s="41"/>
      <c r="E27" s="77"/>
      <c r="F27" s="64">
        <f>SUM(F26:F26)</f>
        <v>0</v>
      </c>
    </row>
    <row r="28" spans="1:6" x14ac:dyDescent="0.35">
      <c r="A28" s="10">
        <v>1.6</v>
      </c>
      <c r="B28" s="46" t="s">
        <v>33</v>
      </c>
      <c r="C28" s="43"/>
      <c r="D28" s="25"/>
      <c r="E28" s="26"/>
      <c r="F28" s="27"/>
    </row>
    <row r="29" spans="1:6" x14ac:dyDescent="0.35">
      <c r="A29" s="9" t="s">
        <v>34</v>
      </c>
      <c r="B29" s="44" t="s">
        <v>70</v>
      </c>
      <c r="C29" s="45" t="s">
        <v>11</v>
      </c>
      <c r="D29" s="25">
        <v>5</v>
      </c>
      <c r="E29" s="26"/>
      <c r="F29" s="27">
        <f t="shared" ref="F29" si="2">D29*E29</f>
        <v>0</v>
      </c>
    </row>
    <row r="30" spans="1:6" x14ac:dyDescent="0.35">
      <c r="A30" s="63"/>
      <c r="B30" s="39" t="s">
        <v>105</v>
      </c>
      <c r="C30" s="40"/>
      <c r="D30" s="41"/>
      <c r="E30" s="77"/>
      <c r="F30" s="64">
        <f>SUM(F29:F29)</f>
        <v>0</v>
      </c>
    </row>
    <row r="31" spans="1:6" x14ac:dyDescent="0.35">
      <c r="A31" s="7">
        <v>1.1100000000000001</v>
      </c>
      <c r="B31" s="37" t="s">
        <v>57</v>
      </c>
      <c r="C31" s="17"/>
      <c r="D31" s="25"/>
      <c r="E31" s="26"/>
      <c r="F31" s="27"/>
    </row>
    <row r="32" spans="1:6" x14ac:dyDescent="0.35">
      <c r="A32" s="8" t="s">
        <v>58</v>
      </c>
      <c r="B32" s="47" t="s">
        <v>59</v>
      </c>
      <c r="C32" s="24" t="s">
        <v>11</v>
      </c>
      <c r="D32" s="25">
        <v>4</v>
      </c>
      <c r="E32" s="26"/>
      <c r="F32" s="27">
        <f>D32*E32</f>
        <v>0</v>
      </c>
    </row>
    <row r="33" spans="1:6" x14ac:dyDescent="0.35">
      <c r="A33" s="8" t="s">
        <v>60</v>
      </c>
      <c r="B33" s="47" t="s">
        <v>61</v>
      </c>
      <c r="C33" s="24" t="s">
        <v>11</v>
      </c>
      <c r="D33" s="25">
        <v>8</v>
      </c>
      <c r="E33" s="26"/>
      <c r="F33" s="27">
        <f t="shared" ref="F33" si="3">D33*E33</f>
        <v>0</v>
      </c>
    </row>
    <row r="34" spans="1:6" x14ac:dyDescent="0.35">
      <c r="A34" s="63"/>
      <c r="B34" s="39" t="s">
        <v>105</v>
      </c>
      <c r="C34" s="40"/>
      <c r="D34" s="41"/>
      <c r="E34" s="77"/>
      <c r="F34" s="64">
        <f>SUM(F32:F33)</f>
        <v>0</v>
      </c>
    </row>
    <row r="35" spans="1:6" x14ac:dyDescent="0.35">
      <c r="A35" s="12">
        <v>2.2000000000000002</v>
      </c>
      <c r="B35" s="48" t="s">
        <v>64</v>
      </c>
      <c r="C35" s="78"/>
      <c r="D35" s="25"/>
      <c r="E35" s="26"/>
      <c r="F35" s="27"/>
    </row>
    <row r="36" spans="1:6" x14ac:dyDescent="0.35">
      <c r="A36" s="11" t="s">
        <v>115</v>
      </c>
      <c r="B36" s="49" t="s">
        <v>66</v>
      </c>
      <c r="C36" s="50" t="s">
        <v>11</v>
      </c>
      <c r="D36" s="25">
        <v>23</v>
      </c>
      <c r="E36" s="26"/>
      <c r="F36" s="27">
        <f t="shared" ref="F36:F38" si="4">D36*E36</f>
        <v>0</v>
      </c>
    </row>
    <row r="37" spans="1:6" x14ac:dyDescent="0.35">
      <c r="A37" s="11" t="s">
        <v>116</v>
      </c>
      <c r="B37" s="49" t="s">
        <v>67</v>
      </c>
      <c r="C37" s="50" t="s">
        <v>11</v>
      </c>
      <c r="D37" s="25">
        <v>15</v>
      </c>
      <c r="E37" s="26"/>
      <c r="F37" s="27">
        <f t="shared" si="4"/>
        <v>0</v>
      </c>
    </row>
    <row r="38" spans="1:6" x14ac:dyDescent="0.35">
      <c r="A38" s="11" t="s">
        <v>117</v>
      </c>
      <c r="B38" s="49" t="s">
        <v>68</v>
      </c>
      <c r="C38" s="50" t="s">
        <v>11</v>
      </c>
      <c r="D38" s="25">
        <v>12</v>
      </c>
      <c r="E38" s="26"/>
      <c r="F38" s="27">
        <f t="shared" si="4"/>
        <v>0</v>
      </c>
    </row>
    <row r="39" spans="1:6" x14ac:dyDescent="0.35">
      <c r="A39" s="63"/>
      <c r="B39" s="39" t="s">
        <v>105</v>
      </c>
      <c r="C39" s="40"/>
      <c r="D39" s="41"/>
      <c r="E39" s="77"/>
      <c r="F39" s="64">
        <f>SUM(F36:F38)</f>
        <v>0</v>
      </c>
    </row>
    <row r="40" spans="1:6" x14ac:dyDescent="0.35">
      <c r="A40" s="295"/>
      <c r="B40" s="296"/>
      <c r="C40" s="296"/>
      <c r="D40" s="296"/>
      <c r="E40" s="296"/>
      <c r="F40" s="297"/>
    </row>
    <row r="41" spans="1:6" x14ac:dyDescent="0.35">
      <c r="A41" s="18"/>
      <c r="B41" s="19" t="s">
        <v>106</v>
      </c>
      <c r="C41" s="282" t="s">
        <v>107</v>
      </c>
      <c r="D41" s="282"/>
      <c r="E41" s="282"/>
      <c r="F41" s="283"/>
    </row>
    <row r="42" spans="1:6" x14ac:dyDescent="0.35">
      <c r="A42" s="18"/>
      <c r="B42" s="19" t="s">
        <v>108</v>
      </c>
      <c r="C42" s="282" t="s">
        <v>107</v>
      </c>
      <c r="D42" s="282"/>
      <c r="E42" s="282"/>
      <c r="F42" s="283"/>
    </row>
    <row r="43" spans="1:6" ht="30" customHeight="1" x14ac:dyDescent="0.35">
      <c r="A43" s="18"/>
      <c r="B43" s="19" t="s">
        <v>109</v>
      </c>
      <c r="C43" s="282" t="s">
        <v>110</v>
      </c>
      <c r="D43" s="282"/>
      <c r="E43" s="282"/>
      <c r="F43" s="283"/>
    </row>
    <row r="44" spans="1:6" x14ac:dyDescent="0.35">
      <c r="A44" s="18"/>
      <c r="B44" s="19" t="s">
        <v>111</v>
      </c>
      <c r="C44" s="282" t="s">
        <v>107</v>
      </c>
      <c r="D44" s="282"/>
      <c r="E44" s="282"/>
      <c r="F44" s="283"/>
    </row>
    <row r="45" spans="1:6" ht="15" thickBot="1" x14ac:dyDescent="0.4">
      <c r="A45" s="71"/>
      <c r="B45" s="72"/>
      <c r="C45" s="72"/>
      <c r="D45" s="72"/>
      <c r="E45" s="72"/>
      <c r="F45" s="73"/>
    </row>
  </sheetData>
  <mergeCells count="11">
    <mergeCell ref="A13:B13"/>
    <mergeCell ref="A1:F1"/>
    <mergeCell ref="A2:F2"/>
    <mergeCell ref="A3:F3"/>
    <mergeCell ref="A4:F4"/>
    <mergeCell ref="C5:F5"/>
    <mergeCell ref="A40:F40"/>
    <mergeCell ref="C41:F41"/>
    <mergeCell ref="C42:F42"/>
    <mergeCell ref="C43:F43"/>
    <mergeCell ref="C44:F44"/>
  </mergeCells>
  <pageMargins left="0.7" right="0.7" top="0.75" bottom="0.75" header="0.3" footer="0.3"/>
  <pageSetup paperSize="9" scale="84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F99"/>
  <sheetViews>
    <sheetView view="pageBreakPreview" zoomScaleNormal="100" zoomScaleSheetLayoutView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27" sqref="E27"/>
    </sheetView>
  </sheetViews>
  <sheetFormatPr defaultRowHeight="14.5" x14ac:dyDescent="0.35"/>
  <cols>
    <col min="1" max="1" width="6.7265625" customWidth="1"/>
    <col min="2" max="2" width="48.1796875" customWidth="1"/>
    <col min="3" max="3" width="7.7265625" customWidth="1"/>
    <col min="4" max="6" width="13.7265625" customWidth="1"/>
  </cols>
  <sheetData>
    <row r="1" spans="1:6" ht="30" customHeight="1" x14ac:dyDescent="0.35">
      <c r="A1" s="284"/>
      <c r="B1" s="285"/>
      <c r="C1" s="285"/>
      <c r="D1" s="285"/>
      <c r="E1" s="285"/>
      <c r="F1" s="286"/>
    </row>
    <row r="2" spans="1:6" x14ac:dyDescent="0.35">
      <c r="A2" s="287" t="s">
        <v>127</v>
      </c>
      <c r="B2" s="288"/>
      <c r="C2" s="288"/>
      <c r="D2" s="288"/>
      <c r="E2" s="288"/>
      <c r="F2" s="289"/>
    </row>
    <row r="3" spans="1:6" x14ac:dyDescent="0.35">
      <c r="A3" s="270" t="s">
        <v>94</v>
      </c>
      <c r="B3" s="271"/>
      <c r="C3" s="271"/>
      <c r="D3" s="271"/>
      <c r="E3" s="271"/>
      <c r="F3" s="272"/>
    </row>
    <row r="4" spans="1:6" x14ac:dyDescent="0.35">
      <c r="A4" s="270" t="s">
        <v>95</v>
      </c>
      <c r="B4" s="271"/>
      <c r="C4" s="271"/>
      <c r="D4" s="271"/>
      <c r="E4" s="271"/>
      <c r="F4" s="272"/>
    </row>
    <row r="5" spans="1:6" ht="15" customHeight="1" x14ac:dyDescent="0.35">
      <c r="A5" s="53"/>
      <c r="B5" s="170" t="s">
        <v>125</v>
      </c>
      <c r="C5" s="300"/>
      <c r="D5" s="300"/>
      <c r="E5" s="300"/>
      <c r="F5" s="301"/>
    </row>
    <row r="6" spans="1:6" ht="15" thickBot="1" x14ac:dyDescent="0.4">
      <c r="A6" s="54"/>
      <c r="B6" s="55" t="s">
        <v>113</v>
      </c>
      <c r="C6" s="56" t="s">
        <v>96</v>
      </c>
      <c r="D6" s="57" t="s">
        <v>97</v>
      </c>
      <c r="E6" s="58" t="s">
        <v>98</v>
      </c>
      <c r="F6" s="59" t="s">
        <v>97</v>
      </c>
    </row>
    <row r="7" spans="1:6" x14ac:dyDescent="0.35">
      <c r="A7" s="13"/>
      <c r="B7" s="14" t="s">
        <v>99</v>
      </c>
      <c r="C7" s="171"/>
      <c r="D7" s="131"/>
      <c r="E7" s="172"/>
      <c r="F7" s="173"/>
    </row>
    <row r="8" spans="1:6" x14ac:dyDescent="0.35">
      <c r="A8" s="20">
        <v>1.1000000000000001</v>
      </c>
      <c r="B8" s="1" t="str">
        <f>B26</f>
        <v>HDPE Pipes</v>
      </c>
      <c r="C8" s="174" t="s">
        <v>100</v>
      </c>
      <c r="D8" s="112">
        <f>F31</f>
        <v>0</v>
      </c>
      <c r="E8" s="112"/>
      <c r="F8" s="175"/>
    </row>
    <row r="9" spans="1:6" x14ac:dyDescent="0.35">
      <c r="A9" s="20">
        <f>A32</f>
        <v>1.2</v>
      </c>
      <c r="B9" s="1" t="str">
        <f>B32</f>
        <v>HDPE Stub flanges</v>
      </c>
      <c r="C9" s="174" t="s">
        <v>100</v>
      </c>
      <c r="D9" s="112">
        <f>F36</f>
        <v>0</v>
      </c>
      <c r="E9" s="112"/>
      <c r="F9" s="175"/>
    </row>
    <row r="10" spans="1:6" x14ac:dyDescent="0.35">
      <c r="A10" s="20">
        <f>A37</f>
        <v>1.3</v>
      </c>
      <c r="B10" s="1" t="str">
        <f>B37</f>
        <v>HDPE Bends</v>
      </c>
      <c r="C10" s="174" t="s">
        <v>100</v>
      </c>
      <c r="D10" s="112">
        <f>F42</f>
        <v>0</v>
      </c>
      <c r="E10" s="112"/>
      <c r="F10" s="175"/>
    </row>
    <row r="11" spans="1:6" x14ac:dyDescent="0.35">
      <c r="A11" s="20">
        <f>A43</f>
        <v>1.4</v>
      </c>
      <c r="B11" s="1" t="str">
        <f>B43</f>
        <v>HDPE Tees for Junctions</v>
      </c>
      <c r="C11" s="174" t="s">
        <v>100</v>
      </c>
      <c r="D11" s="112">
        <f>F47</f>
        <v>0</v>
      </c>
      <c r="E11" s="112"/>
      <c r="F11" s="175"/>
    </row>
    <row r="12" spans="1:6" x14ac:dyDescent="0.35">
      <c r="A12" s="20">
        <f>A48</f>
        <v>1.5</v>
      </c>
      <c r="B12" s="1" t="str">
        <f>B48</f>
        <v>HDPE Tees Cross for Junctions</v>
      </c>
      <c r="C12" s="174" t="s">
        <v>100</v>
      </c>
      <c r="D12" s="112">
        <f>F51</f>
        <v>0</v>
      </c>
      <c r="E12" s="112"/>
      <c r="F12" s="175"/>
    </row>
    <row r="13" spans="1:6" x14ac:dyDescent="0.35">
      <c r="A13" s="20">
        <f>A52</f>
        <v>1.6</v>
      </c>
      <c r="B13" s="1" t="str">
        <f>B52</f>
        <v>HDPE Reducers</v>
      </c>
      <c r="C13" s="174" t="s">
        <v>100</v>
      </c>
      <c r="D13" s="112">
        <f>F57</f>
        <v>0</v>
      </c>
      <c r="E13" s="112"/>
      <c r="F13" s="175"/>
    </row>
    <row r="14" spans="1:6" x14ac:dyDescent="0.35">
      <c r="A14" s="20">
        <f>A58</f>
        <v>1.7</v>
      </c>
      <c r="B14" s="1" t="str">
        <f>B58</f>
        <v>End Caps</v>
      </c>
      <c r="C14" s="174" t="s">
        <v>100</v>
      </c>
      <c r="D14" s="112">
        <f>F63</f>
        <v>0</v>
      </c>
      <c r="E14" s="112"/>
      <c r="F14" s="175"/>
    </row>
    <row r="15" spans="1:6" x14ac:dyDescent="0.35">
      <c r="A15" s="20">
        <f>A64</f>
        <v>1.8</v>
      </c>
      <c r="B15" s="1" t="str">
        <f>B64</f>
        <v>PPR Tapping Saddles</v>
      </c>
      <c r="C15" s="174" t="s">
        <v>100</v>
      </c>
      <c r="D15" s="112">
        <f>F67</f>
        <v>0</v>
      </c>
      <c r="E15" s="112"/>
      <c r="F15" s="175"/>
    </row>
    <row r="16" spans="1:6" x14ac:dyDescent="0.35">
      <c r="A16" s="20">
        <f>A68</f>
        <v>1.9</v>
      </c>
      <c r="B16" s="1" t="str">
        <f>B68</f>
        <v>Double orfice Air valves</v>
      </c>
      <c r="C16" s="174" t="s">
        <v>100</v>
      </c>
      <c r="D16" s="112">
        <f>F72</f>
        <v>0</v>
      </c>
      <c r="E16" s="112"/>
      <c r="F16" s="175"/>
    </row>
    <row r="17" spans="1:6" x14ac:dyDescent="0.35">
      <c r="A17" s="21">
        <f>A73</f>
        <v>1.1000000000000001</v>
      </c>
      <c r="B17" s="1" t="str">
        <f>B73</f>
        <v>DI dismentaling Joints</v>
      </c>
      <c r="C17" s="174" t="s">
        <v>100</v>
      </c>
      <c r="D17" s="112">
        <f>F76</f>
        <v>0</v>
      </c>
      <c r="E17" s="112"/>
      <c r="F17" s="175"/>
    </row>
    <row r="18" spans="1:6" x14ac:dyDescent="0.35">
      <c r="A18" s="21">
        <f>A77</f>
        <v>1.1100000000000001</v>
      </c>
      <c r="B18" s="1" t="str">
        <f>B77</f>
        <v>Waltman type Flowmeters</v>
      </c>
      <c r="C18" s="174" t="s">
        <v>100</v>
      </c>
      <c r="D18" s="112">
        <f>F81</f>
        <v>0</v>
      </c>
      <c r="E18" s="112"/>
      <c r="F18" s="175"/>
    </row>
    <row r="19" spans="1:6" x14ac:dyDescent="0.35">
      <c r="A19" s="20">
        <f>A82</f>
        <v>2.2000000000000002</v>
      </c>
      <c r="B19" s="1" t="str">
        <f>B82</f>
        <v>Double flange Valves</v>
      </c>
      <c r="C19" s="174" t="s">
        <v>100</v>
      </c>
      <c r="D19" s="112">
        <f>F89</f>
        <v>0</v>
      </c>
      <c r="E19" s="112"/>
      <c r="F19" s="175"/>
    </row>
    <row r="20" spans="1:6" x14ac:dyDescent="0.35">
      <c r="A20" s="20">
        <f>A90</f>
        <v>2.2999999999999998</v>
      </c>
      <c r="B20" s="1" t="str">
        <f>B90</f>
        <v>Flange Adapters</v>
      </c>
      <c r="C20" s="174" t="s">
        <v>100</v>
      </c>
      <c r="D20" s="112">
        <f>F93</f>
        <v>0</v>
      </c>
      <c r="E20" s="112"/>
      <c r="F20" s="175"/>
    </row>
    <row r="21" spans="1:6" x14ac:dyDescent="0.35">
      <c r="A21" s="298" t="s">
        <v>160</v>
      </c>
      <c r="B21" s="299"/>
      <c r="C21" s="176"/>
      <c r="D21" s="177">
        <f>SUM(D8:D20)</f>
        <v>0</v>
      </c>
      <c r="E21" s="177"/>
      <c r="F21" s="178"/>
    </row>
    <row r="22" spans="1:6" x14ac:dyDescent="0.35">
      <c r="A22" s="61" t="s">
        <v>101</v>
      </c>
      <c r="B22" s="30" t="s">
        <v>102</v>
      </c>
      <c r="C22" s="179" t="s">
        <v>103</v>
      </c>
      <c r="D22" s="30" t="s">
        <v>104</v>
      </c>
      <c r="E22" s="30" t="s">
        <v>98</v>
      </c>
      <c r="F22" s="180" t="s">
        <v>97</v>
      </c>
    </row>
    <row r="23" spans="1:6" x14ac:dyDescent="0.35">
      <c r="A23" s="181"/>
      <c r="B23" s="182" t="s">
        <v>123</v>
      </c>
      <c r="C23" s="183"/>
      <c r="D23" s="184"/>
      <c r="E23" s="184"/>
      <c r="F23" s="185"/>
    </row>
    <row r="24" spans="1:6" x14ac:dyDescent="0.35">
      <c r="A24" s="181"/>
      <c r="B24" s="186" t="s">
        <v>0</v>
      </c>
      <c r="C24" s="187"/>
      <c r="D24" s="188"/>
      <c r="E24" s="188"/>
      <c r="F24" s="189"/>
    </row>
    <row r="25" spans="1:6" ht="87.5" x14ac:dyDescent="0.35">
      <c r="A25" s="181">
        <v>1</v>
      </c>
      <c r="B25" s="190" t="s">
        <v>1</v>
      </c>
      <c r="C25" s="187"/>
      <c r="D25" s="188"/>
      <c r="E25" s="188"/>
      <c r="F25" s="189"/>
    </row>
    <row r="26" spans="1:6" x14ac:dyDescent="0.35">
      <c r="A26" s="191">
        <v>1.1000000000000001</v>
      </c>
      <c r="B26" s="192" t="s">
        <v>2</v>
      </c>
      <c r="C26" s="187"/>
      <c r="D26" s="193"/>
      <c r="E26" s="188"/>
      <c r="F26" s="189"/>
    </row>
    <row r="27" spans="1:6" x14ac:dyDescent="0.35">
      <c r="A27" s="181" t="s">
        <v>84</v>
      </c>
      <c r="B27" s="194" t="s">
        <v>6</v>
      </c>
      <c r="C27" s="187" t="s">
        <v>4</v>
      </c>
      <c r="D27" s="195">
        <v>7650</v>
      </c>
      <c r="E27" s="196"/>
      <c r="F27" s="197">
        <f t="shared" ref="F27:F30" si="0">D27*E27</f>
        <v>0</v>
      </c>
    </row>
    <row r="28" spans="1:6" x14ac:dyDescent="0.35">
      <c r="A28" s="181" t="s">
        <v>85</v>
      </c>
      <c r="B28" s="194" t="s">
        <v>7</v>
      </c>
      <c r="C28" s="187" t="s">
        <v>4</v>
      </c>
      <c r="D28" s="195">
        <v>7600</v>
      </c>
      <c r="E28" s="198"/>
      <c r="F28" s="197">
        <f t="shared" si="0"/>
        <v>0</v>
      </c>
    </row>
    <row r="29" spans="1:6" x14ac:dyDescent="0.35">
      <c r="A29" s="181" t="s">
        <v>86</v>
      </c>
      <c r="B29" s="194" t="s">
        <v>8</v>
      </c>
      <c r="C29" s="187" t="s">
        <v>4</v>
      </c>
      <c r="D29" s="195">
        <v>2900</v>
      </c>
      <c r="E29" s="198"/>
      <c r="F29" s="197">
        <f t="shared" si="0"/>
        <v>0</v>
      </c>
    </row>
    <row r="30" spans="1:6" x14ac:dyDescent="0.35">
      <c r="A30" s="181" t="s">
        <v>87</v>
      </c>
      <c r="B30" s="194" t="s">
        <v>9</v>
      </c>
      <c r="C30" s="187" t="s">
        <v>4</v>
      </c>
      <c r="D30" s="195">
        <v>8500</v>
      </c>
      <c r="E30" s="198"/>
      <c r="F30" s="197">
        <f t="shared" si="0"/>
        <v>0</v>
      </c>
    </row>
    <row r="31" spans="1:6" x14ac:dyDescent="0.35">
      <c r="A31" s="63"/>
      <c r="B31" s="39" t="s">
        <v>105</v>
      </c>
      <c r="C31" s="40"/>
      <c r="D31" s="41"/>
      <c r="E31" s="42"/>
      <c r="F31" s="64">
        <f>SUM(F27:F30)</f>
        <v>0</v>
      </c>
    </row>
    <row r="32" spans="1:6" x14ac:dyDescent="0.35">
      <c r="A32" s="199">
        <v>1.2</v>
      </c>
      <c r="B32" s="192" t="s">
        <v>10</v>
      </c>
      <c r="C32" s="187"/>
      <c r="D32" s="200"/>
      <c r="E32" s="201"/>
      <c r="F32" s="202"/>
    </row>
    <row r="33" spans="1:6" ht="25" x14ac:dyDescent="0.35">
      <c r="A33" s="203" t="s">
        <v>12</v>
      </c>
      <c r="B33" s="194" t="s">
        <v>13</v>
      </c>
      <c r="C33" s="187" t="s">
        <v>11</v>
      </c>
      <c r="D33" s="200">
        <v>16</v>
      </c>
      <c r="E33" s="198"/>
      <c r="F33" s="197">
        <f t="shared" ref="F33:F35" si="1">D33*E33</f>
        <v>0</v>
      </c>
    </row>
    <row r="34" spans="1:6" ht="25" x14ac:dyDescent="0.35">
      <c r="A34" s="203" t="s">
        <v>14</v>
      </c>
      <c r="B34" s="194" t="s">
        <v>15</v>
      </c>
      <c r="C34" s="187" t="s">
        <v>11</v>
      </c>
      <c r="D34" s="200">
        <v>11</v>
      </c>
      <c r="E34" s="198"/>
      <c r="F34" s="197">
        <f t="shared" si="1"/>
        <v>0</v>
      </c>
    </row>
    <row r="35" spans="1:6" ht="25" x14ac:dyDescent="0.35">
      <c r="A35" s="203" t="s">
        <v>16</v>
      </c>
      <c r="B35" s="194" t="s">
        <v>17</v>
      </c>
      <c r="C35" s="187" t="s">
        <v>11</v>
      </c>
      <c r="D35" s="200">
        <v>8</v>
      </c>
      <c r="E35" s="198"/>
      <c r="F35" s="197">
        <f t="shared" si="1"/>
        <v>0</v>
      </c>
    </row>
    <row r="36" spans="1:6" x14ac:dyDescent="0.35">
      <c r="A36" s="63"/>
      <c r="B36" s="39" t="s">
        <v>105</v>
      </c>
      <c r="C36" s="40"/>
      <c r="D36" s="41"/>
      <c r="E36" s="42"/>
      <c r="F36" s="64">
        <f>SUM(F33:F35)</f>
        <v>0</v>
      </c>
    </row>
    <row r="37" spans="1:6" x14ac:dyDescent="0.35">
      <c r="A37" s="199">
        <v>1.3</v>
      </c>
      <c r="B37" s="192" t="s">
        <v>18</v>
      </c>
      <c r="C37" s="187"/>
      <c r="D37" s="193"/>
      <c r="E37" s="188"/>
      <c r="F37" s="204"/>
    </row>
    <row r="38" spans="1:6" x14ac:dyDescent="0.35">
      <c r="A38" s="203" t="s">
        <v>19</v>
      </c>
      <c r="B38" s="194" t="s">
        <v>20</v>
      </c>
      <c r="C38" s="187" t="s">
        <v>11</v>
      </c>
      <c r="D38" s="200">
        <v>7</v>
      </c>
      <c r="E38" s="205"/>
      <c r="F38" s="206">
        <f t="shared" ref="F38:F41" si="2">D38*E38</f>
        <v>0</v>
      </c>
    </row>
    <row r="39" spans="1:6" x14ac:dyDescent="0.35">
      <c r="A39" s="203" t="s">
        <v>21</v>
      </c>
      <c r="B39" s="194" t="s">
        <v>71</v>
      </c>
      <c r="C39" s="187" t="s">
        <v>11</v>
      </c>
      <c r="D39" s="200">
        <v>3</v>
      </c>
      <c r="E39" s="205"/>
      <c r="F39" s="206">
        <f t="shared" si="2"/>
        <v>0</v>
      </c>
    </row>
    <row r="40" spans="1:6" x14ac:dyDescent="0.35">
      <c r="A40" s="203" t="s">
        <v>23</v>
      </c>
      <c r="B40" s="194" t="s">
        <v>22</v>
      </c>
      <c r="C40" s="187" t="s">
        <v>11</v>
      </c>
      <c r="D40" s="200">
        <v>13</v>
      </c>
      <c r="E40" s="205"/>
      <c r="F40" s="206">
        <f t="shared" si="2"/>
        <v>0</v>
      </c>
    </row>
    <row r="41" spans="1:6" x14ac:dyDescent="0.35">
      <c r="A41" s="203" t="s">
        <v>24</v>
      </c>
      <c r="B41" s="194" t="s">
        <v>88</v>
      </c>
      <c r="C41" s="187" t="s">
        <v>11</v>
      </c>
      <c r="D41" s="200">
        <v>4</v>
      </c>
      <c r="E41" s="205"/>
      <c r="F41" s="206">
        <f t="shared" si="2"/>
        <v>0</v>
      </c>
    </row>
    <row r="42" spans="1:6" x14ac:dyDescent="0.35">
      <c r="A42" s="63"/>
      <c r="B42" s="39" t="s">
        <v>105</v>
      </c>
      <c r="C42" s="40"/>
      <c r="D42" s="41"/>
      <c r="E42" s="42"/>
      <c r="F42" s="64">
        <f>SUM(F38:F41)</f>
        <v>0</v>
      </c>
    </row>
    <row r="43" spans="1:6" x14ac:dyDescent="0.35">
      <c r="A43" s="199">
        <v>1.4</v>
      </c>
      <c r="B43" s="192" t="s">
        <v>25</v>
      </c>
      <c r="C43" s="187"/>
      <c r="D43" s="200"/>
      <c r="E43" s="201"/>
      <c r="F43" s="202"/>
    </row>
    <row r="44" spans="1:6" x14ac:dyDescent="0.35">
      <c r="A44" s="203" t="s">
        <v>26</v>
      </c>
      <c r="B44" s="207" t="s">
        <v>27</v>
      </c>
      <c r="C44" s="208" t="s">
        <v>11</v>
      </c>
      <c r="D44" s="200">
        <v>7</v>
      </c>
      <c r="E44" s="198"/>
      <c r="F44" s="197">
        <f t="shared" ref="F44:F46" si="3">D44*E44</f>
        <v>0</v>
      </c>
    </row>
    <row r="45" spans="1:6" x14ac:dyDescent="0.35">
      <c r="A45" s="203" t="s">
        <v>28</v>
      </c>
      <c r="B45" s="207" t="s">
        <v>29</v>
      </c>
      <c r="C45" s="208" t="s">
        <v>11</v>
      </c>
      <c r="D45" s="200">
        <v>4</v>
      </c>
      <c r="E45" s="198"/>
      <c r="F45" s="197">
        <f t="shared" si="3"/>
        <v>0</v>
      </c>
    </row>
    <row r="46" spans="1:6" x14ac:dyDescent="0.35">
      <c r="A46" s="203" t="s">
        <v>28</v>
      </c>
      <c r="B46" s="209" t="s">
        <v>69</v>
      </c>
      <c r="C46" s="210" t="s">
        <v>11</v>
      </c>
      <c r="D46" s="200">
        <v>15</v>
      </c>
      <c r="E46" s="198"/>
      <c r="F46" s="197">
        <f t="shared" si="3"/>
        <v>0</v>
      </c>
    </row>
    <row r="47" spans="1:6" x14ac:dyDescent="0.35">
      <c r="A47" s="63"/>
      <c r="B47" s="39" t="s">
        <v>105</v>
      </c>
      <c r="C47" s="40"/>
      <c r="D47" s="41"/>
      <c r="E47" s="42"/>
      <c r="F47" s="64">
        <f>SUM(F44:F46)</f>
        <v>0</v>
      </c>
    </row>
    <row r="48" spans="1:6" x14ac:dyDescent="0.35">
      <c r="A48" s="191">
        <v>1.5</v>
      </c>
      <c r="B48" s="192" t="s">
        <v>30</v>
      </c>
      <c r="C48" s="187"/>
      <c r="D48" s="193"/>
      <c r="E48" s="188"/>
      <c r="F48" s="204"/>
    </row>
    <row r="49" spans="1:6" x14ac:dyDescent="0.35">
      <c r="A49" s="211" t="s">
        <v>31</v>
      </c>
      <c r="B49" s="207" t="s">
        <v>27</v>
      </c>
      <c r="C49" s="187" t="s">
        <v>11</v>
      </c>
      <c r="D49" s="200">
        <v>3</v>
      </c>
      <c r="E49" s="198"/>
      <c r="F49" s="197">
        <f>D49*E49</f>
        <v>0</v>
      </c>
    </row>
    <row r="50" spans="1:6" x14ac:dyDescent="0.35">
      <c r="A50" s="211" t="s">
        <v>32</v>
      </c>
      <c r="B50" s="207" t="s">
        <v>29</v>
      </c>
      <c r="C50" s="187" t="s">
        <v>11</v>
      </c>
      <c r="D50" s="200">
        <v>3</v>
      </c>
      <c r="E50" s="198"/>
      <c r="F50" s="197">
        <f t="shared" ref="F50" si="4">D50*E50</f>
        <v>0</v>
      </c>
    </row>
    <row r="51" spans="1:6" x14ac:dyDescent="0.35">
      <c r="A51" s="63"/>
      <c r="B51" s="39" t="s">
        <v>105</v>
      </c>
      <c r="C51" s="40"/>
      <c r="D51" s="41"/>
      <c r="E51" s="42"/>
      <c r="F51" s="64">
        <f>SUM(F49:F50)</f>
        <v>0</v>
      </c>
    </row>
    <row r="52" spans="1:6" x14ac:dyDescent="0.35">
      <c r="A52" s="212">
        <v>1.6</v>
      </c>
      <c r="B52" s="213" t="s">
        <v>33</v>
      </c>
      <c r="C52" s="208"/>
      <c r="D52" s="193"/>
      <c r="E52" s="188"/>
      <c r="F52" s="204"/>
    </row>
    <row r="53" spans="1:6" x14ac:dyDescent="0.35">
      <c r="A53" s="203" t="s">
        <v>36</v>
      </c>
      <c r="B53" s="214" t="s">
        <v>35</v>
      </c>
      <c r="C53" s="208" t="s">
        <v>11</v>
      </c>
      <c r="D53" s="200">
        <v>10</v>
      </c>
      <c r="E53" s="198"/>
      <c r="F53" s="197">
        <f t="shared" ref="F53:F56" si="5">D53*E53</f>
        <v>0</v>
      </c>
    </row>
    <row r="54" spans="1:6" x14ac:dyDescent="0.35">
      <c r="A54" s="203" t="s">
        <v>38</v>
      </c>
      <c r="B54" s="214" t="s">
        <v>37</v>
      </c>
      <c r="C54" s="208" t="s">
        <v>11</v>
      </c>
      <c r="D54" s="200">
        <v>3</v>
      </c>
      <c r="E54" s="198"/>
      <c r="F54" s="197">
        <f t="shared" si="5"/>
        <v>0</v>
      </c>
    </row>
    <row r="55" spans="1:6" x14ac:dyDescent="0.35">
      <c r="A55" s="203" t="s">
        <v>40</v>
      </c>
      <c r="B55" s="207" t="s">
        <v>39</v>
      </c>
      <c r="C55" s="215" t="s">
        <v>11</v>
      </c>
      <c r="D55" s="200">
        <v>12</v>
      </c>
      <c r="E55" s="198"/>
      <c r="F55" s="197">
        <f t="shared" si="5"/>
        <v>0</v>
      </c>
    </row>
    <row r="56" spans="1:6" x14ac:dyDescent="0.35">
      <c r="A56" s="203" t="s">
        <v>128</v>
      </c>
      <c r="B56" s="207" t="s">
        <v>41</v>
      </c>
      <c r="C56" s="215" t="s">
        <v>11</v>
      </c>
      <c r="D56" s="200">
        <v>20</v>
      </c>
      <c r="E56" s="198"/>
      <c r="F56" s="197">
        <f t="shared" si="5"/>
        <v>0</v>
      </c>
    </row>
    <row r="57" spans="1:6" x14ac:dyDescent="0.35">
      <c r="A57" s="63"/>
      <c r="B57" s="39" t="s">
        <v>105</v>
      </c>
      <c r="C57" s="40"/>
      <c r="D57" s="41"/>
      <c r="E57" s="42"/>
      <c r="F57" s="64">
        <f>SUM(F53:F56)</f>
        <v>0</v>
      </c>
    </row>
    <row r="58" spans="1:6" x14ac:dyDescent="0.35">
      <c r="A58" s="199">
        <v>1.7</v>
      </c>
      <c r="B58" s="192" t="s">
        <v>42</v>
      </c>
      <c r="C58" s="216"/>
      <c r="D58" s="193"/>
      <c r="E58" s="188"/>
      <c r="F58" s="204"/>
    </row>
    <row r="59" spans="1:6" x14ac:dyDescent="0.35">
      <c r="A59" s="211" t="s">
        <v>43</v>
      </c>
      <c r="B59" s="194" t="s">
        <v>129</v>
      </c>
      <c r="C59" s="187" t="s">
        <v>11</v>
      </c>
      <c r="D59" s="200">
        <v>5</v>
      </c>
      <c r="E59" s="198"/>
      <c r="F59" s="197">
        <f>D59*E59</f>
        <v>0</v>
      </c>
    </row>
    <row r="60" spans="1:6" x14ac:dyDescent="0.35">
      <c r="A60" s="211" t="s">
        <v>44</v>
      </c>
      <c r="B60" s="194" t="s">
        <v>45</v>
      </c>
      <c r="C60" s="187" t="s">
        <v>11</v>
      </c>
      <c r="D60" s="200">
        <v>22</v>
      </c>
      <c r="E60" s="198"/>
      <c r="F60" s="197">
        <f t="shared" ref="F60:F62" si="6">D60*E60</f>
        <v>0</v>
      </c>
    </row>
    <row r="61" spans="1:6" x14ac:dyDescent="0.35">
      <c r="A61" s="211" t="s">
        <v>46</v>
      </c>
      <c r="B61" s="194" t="s">
        <v>47</v>
      </c>
      <c r="C61" s="187" t="s">
        <v>11</v>
      </c>
      <c r="D61" s="200">
        <v>8</v>
      </c>
      <c r="E61" s="198"/>
      <c r="F61" s="197">
        <f t="shared" si="6"/>
        <v>0</v>
      </c>
    </row>
    <row r="62" spans="1:6" x14ac:dyDescent="0.35">
      <c r="A62" s="211" t="s">
        <v>48</v>
      </c>
      <c r="B62" s="194" t="s">
        <v>49</v>
      </c>
      <c r="C62" s="187" t="s">
        <v>11</v>
      </c>
      <c r="D62" s="200">
        <v>10</v>
      </c>
      <c r="E62" s="198"/>
      <c r="F62" s="197">
        <f t="shared" si="6"/>
        <v>0</v>
      </c>
    </row>
    <row r="63" spans="1:6" x14ac:dyDescent="0.35">
      <c r="A63" s="63"/>
      <c r="B63" s="39" t="s">
        <v>105</v>
      </c>
      <c r="C63" s="40"/>
      <c r="D63" s="41"/>
      <c r="E63" s="42"/>
      <c r="F63" s="64">
        <f>SUM(F59:F62)</f>
        <v>0</v>
      </c>
    </row>
    <row r="64" spans="1:6" x14ac:dyDescent="0.35">
      <c r="A64" s="199">
        <v>1.8</v>
      </c>
      <c r="B64" s="192" t="s">
        <v>50</v>
      </c>
      <c r="C64" s="187"/>
      <c r="D64" s="193"/>
      <c r="E64" s="188"/>
      <c r="F64" s="204"/>
    </row>
    <row r="65" spans="1:6" ht="25" x14ac:dyDescent="0.35">
      <c r="A65" s="211" t="s">
        <v>51</v>
      </c>
      <c r="B65" s="194" t="s">
        <v>52</v>
      </c>
      <c r="C65" s="187" t="s">
        <v>11</v>
      </c>
      <c r="D65" s="200">
        <v>15</v>
      </c>
      <c r="E65" s="198"/>
      <c r="F65" s="197">
        <f t="shared" ref="F65:F66" si="7">D65*E65</f>
        <v>0</v>
      </c>
    </row>
    <row r="66" spans="1:6" ht="25" x14ac:dyDescent="0.35">
      <c r="A66" s="211" t="s">
        <v>53</v>
      </c>
      <c r="B66" s="194" t="s">
        <v>54</v>
      </c>
      <c r="C66" s="187" t="s">
        <v>11</v>
      </c>
      <c r="D66" s="200">
        <v>25</v>
      </c>
      <c r="E66" s="198"/>
      <c r="F66" s="197">
        <f t="shared" si="7"/>
        <v>0</v>
      </c>
    </row>
    <row r="67" spans="1:6" x14ac:dyDescent="0.35">
      <c r="A67" s="63"/>
      <c r="B67" s="39" t="s">
        <v>105</v>
      </c>
      <c r="C67" s="40"/>
      <c r="D67" s="41"/>
      <c r="E67" s="42"/>
      <c r="F67" s="64">
        <f>SUM(F65:F66)</f>
        <v>0</v>
      </c>
    </row>
    <row r="68" spans="1:6" x14ac:dyDescent="0.35">
      <c r="A68" s="191">
        <v>1.9</v>
      </c>
      <c r="B68" s="192" t="s">
        <v>124</v>
      </c>
      <c r="C68" s="187"/>
      <c r="D68" s="193"/>
      <c r="E68" s="188"/>
      <c r="F68" s="204"/>
    </row>
    <row r="69" spans="1:6" ht="25" x14ac:dyDescent="0.35">
      <c r="A69" s="211" t="s">
        <v>89</v>
      </c>
      <c r="B69" s="194" t="s">
        <v>72</v>
      </c>
      <c r="C69" s="187" t="s">
        <v>11</v>
      </c>
      <c r="D69" s="200">
        <v>3</v>
      </c>
      <c r="E69" s="198"/>
      <c r="F69" s="197">
        <f t="shared" ref="F69:F71" si="8">D69*E69</f>
        <v>0</v>
      </c>
    </row>
    <row r="70" spans="1:6" ht="25" x14ac:dyDescent="0.35">
      <c r="A70" s="211" t="s">
        <v>90</v>
      </c>
      <c r="B70" s="194" t="s">
        <v>73</v>
      </c>
      <c r="C70" s="187" t="s">
        <v>11</v>
      </c>
      <c r="D70" s="200">
        <v>4</v>
      </c>
      <c r="E70" s="198"/>
      <c r="F70" s="197">
        <f t="shared" si="8"/>
        <v>0</v>
      </c>
    </row>
    <row r="71" spans="1:6" ht="25" x14ac:dyDescent="0.35">
      <c r="A71" s="211" t="s">
        <v>91</v>
      </c>
      <c r="B71" s="194" t="s">
        <v>74</v>
      </c>
      <c r="C71" s="187" t="s">
        <v>11</v>
      </c>
      <c r="D71" s="200">
        <v>1</v>
      </c>
      <c r="E71" s="198"/>
      <c r="F71" s="197">
        <f t="shared" si="8"/>
        <v>0</v>
      </c>
    </row>
    <row r="72" spans="1:6" x14ac:dyDescent="0.35">
      <c r="A72" s="63"/>
      <c r="B72" s="39" t="s">
        <v>105</v>
      </c>
      <c r="C72" s="40"/>
      <c r="D72" s="41"/>
      <c r="E72" s="42"/>
      <c r="F72" s="64">
        <f>SUM(F69:F71)</f>
        <v>0</v>
      </c>
    </row>
    <row r="73" spans="1:6" x14ac:dyDescent="0.35">
      <c r="A73" s="217">
        <v>1.1000000000000001</v>
      </c>
      <c r="B73" s="192" t="s">
        <v>55</v>
      </c>
      <c r="C73" s="187"/>
      <c r="D73" s="200"/>
      <c r="E73" s="201"/>
      <c r="F73" s="202"/>
    </row>
    <row r="74" spans="1:6" x14ac:dyDescent="0.35">
      <c r="A74" s="218" t="s">
        <v>92</v>
      </c>
      <c r="B74" s="194" t="s">
        <v>75</v>
      </c>
      <c r="C74" s="187"/>
      <c r="D74" s="200">
        <v>5</v>
      </c>
      <c r="E74" s="198"/>
      <c r="F74" s="197">
        <f>D74*E74</f>
        <v>0</v>
      </c>
    </row>
    <row r="75" spans="1:6" x14ac:dyDescent="0.35">
      <c r="A75" s="218" t="s">
        <v>93</v>
      </c>
      <c r="B75" s="219" t="s">
        <v>56</v>
      </c>
      <c r="C75" s="188" t="s">
        <v>11</v>
      </c>
      <c r="D75" s="200">
        <v>5</v>
      </c>
      <c r="E75" s="198"/>
      <c r="F75" s="197">
        <f t="shared" ref="F75" si="9">D75*E75</f>
        <v>0</v>
      </c>
    </row>
    <row r="76" spans="1:6" x14ac:dyDescent="0.35">
      <c r="A76" s="63"/>
      <c r="B76" s="39" t="s">
        <v>105</v>
      </c>
      <c r="C76" s="40"/>
      <c r="D76" s="41"/>
      <c r="E76" s="42"/>
      <c r="F76" s="64">
        <f>SUM(F73:F75)</f>
        <v>0</v>
      </c>
    </row>
    <row r="77" spans="1:6" x14ac:dyDescent="0.35">
      <c r="A77" s="199">
        <v>1.1100000000000001</v>
      </c>
      <c r="B77" s="192" t="s">
        <v>57</v>
      </c>
      <c r="C77" s="187"/>
      <c r="D77" s="193"/>
      <c r="E77" s="188"/>
      <c r="F77" s="204"/>
    </row>
    <row r="78" spans="1:6" x14ac:dyDescent="0.35">
      <c r="A78" s="203" t="s">
        <v>58</v>
      </c>
      <c r="B78" s="219" t="s">
        <v>59</v>
      </c>
      <c r="C78" s="188" t="s">
        <v>11</v>
      </c>
      <c r="D78" s="200">
        <v>5</v>
      </c>
      <c r="E78" s="198"/>
      <c r="F78" s="197">
        <f>D78*E78</f>
        <v>0</v>
      </c>
    </row>
    <row r="79" spans="1:6" x14ac:dyDescent="0.35">
      <c r="A79" s="203" t="s">
        <v>60</v>
      </c>
      <c r="B79" s="219" t="s">
        <v>61</v>
      </c>
      <c r="C79" s="188" t="s">
        <v>11</v>
      </c>
      <c r="D79" s="200">
        <v>6</v>
      </c>
      <c r="E79" s="198"/>
      <c r="F79" s="197">
        <f t="shared" ref="F79:F80" si="10">D79*E79</f>
        <v>0</v>
      </c>
    </row>
    <row r="80" spans="1:6" x14ac:dyDescent="0.35">
      <c r="A80" s="203" t="s">
        <v>62</v>
      </c>
      <c r="B80" s="194" t="s">
        <v>63</v>
      </c>
      <c r="C80" s="187" t="s">
        <v>11</v>
      </c>
      <c r="D80" s="200">
        <v>50</v>
      </c>
      <c r="E80" s="198"/>
      <c r="F80" s="197">
        <f t="shared" si="10"/>
        <v>0</v>
      </c>
    </row>
    <row r="81" spans="1:6" x14ac:dyDescent="0.35">
      <c r="A81" s="63"/>
      <c r="B81" s="39" t="s">
        <v>105</v>
      </c>
      <c r="C81" s="40"/>
      <c r="D81" s="41"/>
      <c r="E81" s="42"/>
      <c r="F81" s="64">
        <f>SUM(F78:F80)</f>
        <v>0</v>
      </c>
    </row>
    <row r="82" spans="1:6" x14ac:dyDescent="0.35">
      <c r="A82" s="220">
        <v>2.2000000000000002</v>
      </c>
      <c r="B82" s="221" t="s">
        <v>64</v>
      </c>
      <c r="C82" s="222"/>
      <c r="D82" s="200"/>
      <c r="E82" s="201"/>
      <c r="F82" s="202"/>
    </row>
    <row r="83" spans="1:6" x14ac:dyDescent="0.35">
      <c r="A83" s="223" t="s">
        <v>114</v>
      </c>
      <c r="B83" s="224" t="s">
        <v>65</v>
      </c>
      <c r="C83" s="225" t="s">
        <v>11</v>
      </c>
      <c r="D83" s="200">
        <v>7</v>
      </c>
      <c r="E83" s="198"/>
      <c r="F83" s="197">
        <f t="shared" ref="F83:F88" si="11">D83*E83</f>
        <v>0</v>
      </c>
    </row>
    <row r="84" spans="1:6" x14ac:dyDescent="0.35">
      <c r="A84" s="223" t="s">
        <v>116</v>
      </c>
      <c r="B84" s="226" t="s">
        <v>67</v>
      </c>
      <c r="C84" s="227" t="s">
        <v>11</v>
      </c>
      <c r="D84" s="200">
        <v>6</v>
      </c>
      <c r="E84" s="198"/>
      <c r="F84" s="197">
        <f t="shared" si="11"/>
        <v>0</v>
      </c>
    </row>
    <row r="85" spans="1:6" x14ac:dyDescent="0.35">
      <c r="A85" s="228" t="s">
        <v>117</v>
      </c>
      <c r="B85" s="226" t="s">
        <v>68</v>
      </c>
      <c r="C85" s="227" t="s">
        <v>11</v>
      </c>
      <c r="D85" s="200">
        <v>9</v>
      </c>
      <c r="E85" s="198"/>
      <c r="F85" s="197">
        <f t="shared" si="11"/>
        <v>0</v>
      </c>
    </row>
    <row r="86" spans="1:6" x14ac:dyDescent="0.35">
      <c r="A86" s="223" t="s">
        <v>118</v>
      </c>
      <c r="B86" s="224" t="s">
        <v>76</v>
      </c>
      <c r="C86" s="227" t="s">
        <v>11</v>
      </c>
      <c r="D86" s="200">
        <v>1</v>
      </c>
      <c r="E86" s="198"/>
      <c r="F86" s="197">
        <f t="shared" si="11"/>
        <v>0</v>
      </c>
    </row>
    <row r="87" spans="1:6" x14ac:dyDescent="0.35">
      <c r="A87" s="228" t="s">
        <v>119</v>
      </c>
      <c r="B87" s="224" t="s">
        <v>77</v>
      </c>
      <c r="C87" s="227" t="s">
        <v>11</v>
      </c>
      <c r="D87" s="200">
        <v>1</v>
      </c>
      <c r="E87" s="198"/>
      <c r="F87" s="197">
        <f t="shared" si="11"/>
        <v>0</v>
      </c>
    </row>
    <row r="88" spans="1:6" x14ac:dyDescent="0.35">
      <c r="A88" s="223" t="s">
        <v>120</v>
      </c>
      <c r="B88" s="224" t="s">
        <v>78</v>
      </c>
      <c r="C88" s="227" t="s">
        <v>11</v>
      </c>
      <c r="D88" s="200">
        <v>1</v>
      </c>
      <c r="E88" s="198"/>
      <c r="F88" s="197">
        <f t="shared" si="11"/>
        <v>0</v>
      </c>
    </row>
    <row r="89" spans="1:6" x14ac:dyDescent="0.35">
      <c r="A89" s="63"/>
      <c r="B89" s="39" t="s">
        <v>105</v>
      </c>
      <c r="C89" s="40"/>
      <c r="D89" s="41"/>
      <c r="E89" s="42"/>
      <c r="F89" s="64">
        <f>SUM(F83:F88)</f>
        <v>0</v>
      </c>
    </row>
    <row r="90" spans="1:6" x14ac:dyDescent="0.35">
      <c r="A90" s="191">
        <v>2.2999999999999998</v>
      </c>
      <c r="B90" s="221" t="s">
        <v>79</v>
      </c>
      <c r="C90" s="227"/>
      <c r="D90" s="193"/>
      <c r="E90" s="188"/>
      <c r="F90" s="204"/>
    </row>
    <row r="91" spans="1:6" x14ac:dyDescent="0.35">
      <c r="A91" s="181" t="s">
        <v>121</v>
      </c>
      <c r="B91" s="224" t="s">
        <v>80</v>
      </c>
      <c r="C91" s="227" t="s">
        <v>11</v>
      </c>
      <c r="D91" s="200">
        <v>13</v>
      </c>
      <c r="E91" s="198"/>
      <c r="F91" s="197">
        <f>D91*E91</f>
        <v>0</v>
      </c>
    </row>
    <row r="92" spans="1:6" x14ac:dyDescent="0.35">
      <c r="A92" s="181" t="s">
        <v>122</v>
      </c>
      <c r="B92" s="224" t="s">
        <v>81</v>
      </c>
      <c r="C92" s="227" t="s">
        <v>11</v>
      </c>
      <c r="D92" s="200">
        <v>12</v>
      </c>
      <c r="E92" s="198"/>
      <c r="F92" s="197">
        <f>D92*E92</f>
        <v>0</v>
      </c>
    </row>
    <row r="93" spans="1:6" ht="15" thickBot="1" x14ac:dyDescent="0.4">
      <c r="A93" s="65"/>
      <c r="B93" s="66" t="s">
        <v>105</v>
      </c>
      <c r="C93" s="67"/>
      <c r="D93" s="68"/>
      <c r="E93" s="69"/>
      <c r="F93" s="70">
        <f>SUM(F91:F92)</f>
        <v>0</v>
      </c>
    </row>
    <row r="94" spans="1:6" x14ac:dyDescent="0.35">
      <c r="A94" s="292"/>
      <c r="B94" s="293"/>
      <c r="C94" s="293"/>
      <c r="D94" s="293"/>
      <c r="E94" s="293"/>
      <c r="F94" s="294"/>
    </row>
    <row r="95" spans="1:6" x14ac:dyDescent="0.35">
      <c r="A95" s="18"/>
      <c r="B95" s="19" t="s">
        <v>106</v>
      </c>
      <c r="C95" s="282" t="s">
        <v>107</v>
      </c>
      <c r="D95" s="282"/>
      <c r="E95" s="282"/>
      <c r="F95" s="283"/>
    </row>
    <row r="96" spans="1:6" x14ac:dyDescent="0.35">
      <c r="A96" s="18"/>
      <c r="B96" s="19" t="s">
        <v>108</v>
      </c>
      <c r="C96" s="282" t="s">
        <v>107</v>
      </c>
      <c r="D96" s="282"/>
      <c r="E96" s="282"/>
      <c r="F96" s="283"/>
    </row>
    <row r="97" spans="1:6" ht="30" customHeight="1" x14ac:dyDescent="0.35">
      <c r="A97" s="18"/>
      <c r="B97" s="19" t="s">
        <v>109</v>
      </c>
      <c r="C97" s="282" t="s">
        <v>110</v>
      </c>
      <c r="D97" s="282"/>
      <c r="E97" s="282"/>
      <c r="F97" s="283"/>
    </row>
    <row r="98" spans="1:6" x14ac:dyDescent="0.35">
      <c r="A98" s="18"/>
      <c r="B98" s="19" t="s">
        <v>111</v>
      </c>
      <c r="C98" s="282" t="s">
        <v>107</v>
      </c>
      <c r="D98" s="282"/>
      <c r="E98" s="282"/>
      <c r="F98" s="283"/>
    </row>
    <row r="99" spans="1:6" ht="15" thickBot="1" x14ac:dyDescent="0.4">
      <c r="A99" s="229"/>
      <c r="B99" s="230"/>
      <c r="C99" s="230"/>
      <c r="D99" s="230"/>
      <c r="E99" s="230"/>
      <c r="F99" s="231"/>
    </row>
  </sheetData>
  <mergeCells count="11">
    <mergeCell ref="A21:B21"/>
    <mergeCell ref="A1:F1"/>
    <mergeCell ref="A2:F2"/>
    <mergeCell ref="A3:F3"/>
    <mergeCell ref="A4:F4"/>
    <mergeCell ref="C5:F5"/>
    <mergeCell ref="A94:F94"/>
    <mergeCell ref="C95:F95"/>
    <mergeCell ref="C96:F96"/>
    <mergeCell ref="C97:F97"/>
    <mergeCell ref="C98:F98"/>
  </mergeCells>
  <pageMargins left="0.7" right="0.7" top="0.75" bottom="0.75" header="0.3" footer="0.3"/>
  <pageSetup paperSize="9" scale="84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Cover Page</vt:lpstr>
      <vt:lpstr>INSTRUCTION TO FILL BoQ</vt:lpstr>
      <vt:lpstr>GRAND SUMMARY</vt:lpstr>
      <vt:lpstr>BoQ - El-Fasher</vt:lpstr>
      <vt:lpstr>BoQ - Zalengei</vt:lpstr>
      <vt:lpstr>'BoQ - Zalengei'!Print_Area</vt:lpstr>
      <vt:lpstr>'GRAND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2019-02-22T17:05:52Z</dcterms:modified>
</cp:coreProperties>
</file>